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ristina.sampietro\Downloads\"/>
    </mc:Choice>
  </mc:AlternateContent>
  <bookViews>
    <workbookView xWindow="0" yWindow="0" windowWidth="19200" windowHeight="11490" activeTab="2"/>
  </bookViews>
  <sheets>
    <sheet name="LEGENDA" sheetId="3" r:id="rId1"/>
    <sheet name="DATI ENTE" sheetId="2" r:id="rId2"/>
    <sheet name="SCHEDA H" sheetId="1" r:id="rId3"/>
  </sheets>
  <definedNames>
    <definedName name="_xlnm._FilterDatabase" localSheetId="2" hidden="1">'SCHEDA H'!$A$1:$Z$57</definedName>
    <definedName name="_xlnm.Print_Area" localSheetId="2">'SCHEDA H'!$A$1:$AA$57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1" i="1" l="1"/>
  <c r="S41" i="1"/>
  <c r="T40" i="1"/>
  <c r="S40" i="1"/>
  <c r="T39" i="1"/>
  <c r="S39" i="1"/>
  <c r="S38" i="1"/>
  <c r="T38" i="1" s="1"/>
  <c r="R57" i="1"/>
  <c r="S57" i="1" s="1"/>
  <c r="Q57" i="1"/>
  <c r="R56" i="1"/>
  <c r="Q56" i="1"/>
  <c r="R55" i="1"/>
  <c r="S55" i="1" s="1"/>
  <c r="Q55" i="1"/>
  <c r="R54" i="1"/>
  <c r="Q54" i="1"/>
  <c r="R53" i="1"/>
  <c r="Q53" i="1"/>
  <c r="R52" i="1"/>
  <c r="S52" i="1" s="1"/>
  <c r="Q52" i="1"/>
  <c r="R51" i="1"/>
  <c r="S51" i="1" s="1"/>
  <c r="Q51" i="1"/>
  <c r="R50" i="1"/>
  <c r="S50" i="1" s="1"/>
  <c r="Q50" i="1"/>
  <c r="R49" i="1"/>
  <c r="S49" i="1" s="1"/>
  <c r="Q49" i="1"/>
  <c r="R48" i="1"/>
  <c r="S48" i="1" s="1"/>
  <c r="Q48" i="1"/>
  <c r="R47" i="1"/>
  <c r="S47" i="1" s="1"/>
  <c r="Q47" i="1"/>
  <c r="R46" i="1"/>
  <c r="S46" i="1" s="1"/>
  <c r="Q46" i="1"/>
  <c r="R45" i="1"/>
  <c r="S45" i="1" s="1"/>
  <c r="Q45" i="1"/>
  <c r="R44" i="1"/>
  <c r="Q44" i="1"/>
  <c r="R43" i="1"/>
  <c r="Q43" i="1"/>
  <c r="R42" i="1"/>
  <c r="S42" i="1" s="1"/>
  <c r="Q42" i="1"/>
  <c r="R41" i="1"/>
  <c r="Q41" i="1"/>
  <c r="R40" i="1"/>
  <c r="Q40" i="1"/>
  <c r="R39" i="1"/>
  <c r="Q39" i="1"/>
  <c r="R38" i="1"/>
  <c r="Q38" i="1"/>
  <c r="R37" i="1"/>
  <c r="T37" i="1" s="1"/>
  <c r="Q37" i="1"/>
  <c r="R36" i="1"/>
  <c r="S36" i="1" s="1"/>
  <c r="Q36" i="1"/>
  <c r="R35" i="1"/>
  <c r="T35" i="1" s="1"/>
  <c r="Q35" i="1"/>
  <c r="R34" i="1"/>
  <c r="S34" i="1" s="1"/>
  <c r="Q34" i="1"/>
  <c r="R33" i="1"/>
  <c r="S33" i="1" s="1"/>
  <c r="Q33" i="1"/>
  <c r="R32" i="1"/>
  <c r="S32" i="1" s="1"/>
  <c r="Q32" i="1"/>
  <c r="R31" i="1"/>
  <c r="S31" i="1" s="1"/>
  <c r="Q31" i="1"/>
  <c r="R30" i="1"/>
  <c r="S30" i="1" s="1"/>
  <c r="Q30" i="1"/>
  <c r="R29" i="1"/>
  <c r="S29" i="1" s="1"/>
  <c r="Q29" i="1"/>
  <c r="R28" i="1"/>
  <c r="S28" i="1" s="1"/>
  <c r="Q28" i="1"/>
  <c r="R27" i="1"/>
  <c r="S27" i="1" s="1"/>
  <c r="Q27" i="1"/>
  <c r="Q26" i="1"/>
  <c r="R25" i="1"/>
  <c r="S25" i="1" s="1"/>
  <c r="Q25" i="1"/>
  <c r="R24" i="1"/>
  <c r="S24" i="1" s="1"/>
  <c r="Q24" i="1"/>
  <c r="R23" i="1"/>
  <c r="S23" i="1" s="1"/>
  <c r="Q23" i="1"/>
  <c r="R22" i="1"/>
  <c r="S22" i="1" s="1"/>
  <c r="Q22" i="1"/>
  <c r="R21" i="1"/>
  <c r="S21" i="1" s="1"/>
  <c r="T21" i="1" s="1"/>
  <c r="Q21" i="1"/>
  <c r="R20" i="1"/>
  <c r="S20" i="1" s="1"/>
  <c r="Q20" i="1"/>
  <c r="R19" i="1"/>
  <c r="S19" i="1" s="1"/>
  <c r="Q19" i="1"/>
  <c r="R18" i="1"/>
  <c r="S18" i="1" s="1"/>
  <c r="Q18" i="1"/>
  <c r="R17" i="1"/>
  <c r="S17" i="1" s="1"/>
  <c r="Q17" i="1"/>
  <c r="R16" i="1"/>
  <c r="S16" i="1" s="1"/>
  <c r="Q16" i="1"/>
  <c r="R15" i="1"/>
  <c r="S15" i="1" s="1"/>
  <c r="Q15" i="1"/>
  <c r="R14" i="1"/>
  <c r="S14" i="1" s="1"/>
  <c r="Q14" i="1"/>
  <c r="R13" i="1"/>
  <c r="S13" i="1" s="1"/>
  <c r="T13" i="1" s="1"/>
  <c r="Q13" i="1"/>
  <c r="Q12" i="1"/>
  <c r="R11" i="1"/>
  <c r="S11" i="1" s="1"/>
  <c r="T11" i="1" s="1"/>
  <c r="Q11" i="1"/>
  <c r="R10" i="1"/>
  <c r="S10" i="1" s="1"/>
  <c r="Q10" i="1"/>
  <c r="R9" i="1"/>
  <c r="Q9" i="1"/>
  <c r="R8" i="1"/>
  <c r="Q8" i="1"/>
  <c r="R7" i="1"/>
  <c r="Q7" i="1"/>
  <c r="R6" i="1"/>
  <c r="S6" i="1" s="1"/>
  <c r="Q6" i="1"/>
  <c r="R5" i="1"/>
  <c r="Q5" i="1"/>
  <c r="R4" i="1"/>
  <c r="Q4" i="1"/>
  <c r="R3" i="1"/>
  <c r="Q3" i="1"/>
  <c r="T29" i="1" l="1"/>
  <c r="T31" i="1"/>
  <c r="T33" i="1"/>
  <c r="T52" i="1"/>
  <c r="T16" i="1"/>
  <c r="T34" i="1"/>
  <c r="T48" i="1"/>
  <c r="S35" i="1"/>
  <c r="S53" i="1"/>
  <c r="T53" i="1" s="1"/>
  <c r="T42" i="1"/>
  <c r="T55" i="1"/>
  <c r="T47" i="1"/>
  <c r="T6" i="1"/>
  <c r="S37" i="1"/>
  <c r="S54" i="1"/>
  <c r="T54" i="1" s="1"/>
  <c r="S56" i="1"/>
  <c r="T56" i="1" s="1"/>
</calcChain>
</file>

<file path=xl/sharedStrings.xml><?xml version="1.0" encoding="utf-8"?>
<sst xmlns="http://schemas.openxmlformats.org/spreadsheetml/2006/main" count="708" uniqueCount="247">
  <si>
    <t xml:space="preserve">Numero intervento CUI
</t>
  </si>
  <si>
    <t xml:space="preserve">Codice Fiscale Amministrazione </t>
  </si>
  <si>
    <t>Prima annualità del primo programma nel quale l'intervento è stato inserito</t>
  </si>
  <si>
    <r>
      <t xml:space="preserve">Annualità nella quale si prevede di dare avvio alla procedura </t>
    </r>
    <r>
      <rPr>
        <b/>
        <sz val="10"/>
        <rFont val="Calibri"/>
        <family val="2"/>
      </rPr>
      <t>di acquisto</t>
    </r>
  </si>
  <si>
    <t xml:space="preserve">Codice CUP </t>
  </si>
  <si>
    <t>Acquisto ricompreso nell'importo complessivo di un lavoro o di altra acquisizione presente in programmazione di lavori, forniture e servizi</t>
  </si>
  <si>
    <t>CUI lavoro o altra acquisizione nel cui importo complessivo l'acquisto è ricompreso</t>
  </si>
  <si>
    <t xml:space="preserve">Lotto funzionale </t>
  </si>
  <si>
    <t>Ambito geografico di esecuzione dell'Acquisto (Regione/i)</t>
  </si>
  <si>
    <t>Settore</t>
  </si>
  <si>
    <t xml:space="preserve">CPV
</t>
  </si>
  <si>
    <t>Descrizione Acquisto</t>
  </si>
  <si>
    <t xml:space="preserve">Livello di priorità
</t>
  </si>
  <si>
    <t>Responsabile unico del progetto</t>
  </si>
  <si>
    <t>Durata del contratto</t>
  </si>
  <si>
    <t>L'acquisto è relativo a nuovo affidamento di contratto in essere</t>
  </si>
  <si>
    <t>Stima dei costi dell'acquisto Primo anno</t>
  </si>
  <si>
    <t>Stima dei costi dell'acquisto Secondo anno</t>
  </si>
  <si>
    <t>Stima dei costi dell'acquisto Terzo Anno</t>
  </si>
  <si>
    <t xml:space="preserve">Costi su annualità successive </t>
  </si>
  <si>
    <t>Totale</t>
  </si>
  <si>
    <t>Apporto di capitale privato Importo</t>
  </si>
  <si>
    <t>Apporto di capitale privato Tipologia</t>
  </si>
  <si>
    <t xml:space="preserve">Codice AUSA Centrale di Committenza o Soggetto Aggregatore al quale si farà ricorso per l'espletamento della procedura di affidamento </t>
  </si>
  <si>
    <t>Denominazione Centrale di Committenza o Soggetto Aggregatore al quale si farà ricorso per l'espletamento della procedura di affidamento</t>
  </si>
  <si>
    <t>Acquisto aggiunto o variato a seguito di modifica programma</t>
  </si>
  <si>
    <t>codice</t>
  </si>
  <si>
    <t>data (anno)</t>
  </si>
  <si>
    <t>sì/no</t>
  </si>
  <si>
    <t>Testo</t>
  </si>
  <si>
    <t>forniture / servizi</t>
  </si>
  <si>
    <t>tabella CPV</t>
  </si>
  <si>
    <t>testo</t>
  </si>
  <si>
    <t>Tabella H.1</t>
  </si>
  <si>
    <t>numero
(mesi)</t>
  </si>
  <si>
    <t>valore (somma)</t>
  </si>
  <si>
    <t>tabella H.2</t>
  </si>
  <si>
    <t>01455570562</t>
  </si>
  <si>
    <t>2024</t>
  </si>
  <si>
    <t>no</t>
  </si>
  <si>
    <t>F</t>
  </si>
  <si>
    <t>33100000-1</t>
  </si>
  <si>
    <t>APPARECCHIATURE VARIE CORPO A3 PRIMA PARTE</t>
  </si>
  <si>
    <t>da definire</t>
  </si>
  <si>
    <t>2025</t>
  </si>
  <si>
    <t>APPARECCHIATURE VARIE CORPO A3 SECONDA PARTE</t>
  </si>
  <si>
    <t>33111720-4</t>
  </si>
  <si>
    <t xml:space="preserve">ANGIOGRAFO (II SALA richiesta in Regione) </t>
  </si>
  <si>
    <t>33162000-3</t>
  </si>
  <si>
    <t xml:space="preserve">SERVICE  per CHIRURGIA  ROBOTICA </t>
  </si>
  <si>
    <t>33111000-1</t>
  </si>
  <si>
    <t>POLIFUNZIONALE DIGITALE DIRETTO SU STRUTTURA AUTOPORTANTE E TELERADIOGRAFO e PENSILE  per i presidi DI ACQUAPENDENTE - RADIOLOGIA E PS BELCOLLE -E PS BELCOLLE - TARQUINIA - CARCERE E CIVITA CASTELLANA</t>
  </si>
  <si>
    <t>33113000-5</t>
  </si>
  <si>
    <t>Sito TOMOGRAFO Risonanza Magnetica 1,5 T presso PO Tarquinia</t>
  </si>
  <si>
    <t>39300000-5</t>
  </si>
  <si>
    <t>REGIONE LAZIO</t>
  </si>
  <si>
    <t>ARREDI VARI PER ALLESTIMENTO CORPO A3 (TECNICI, SANITARI E NON SANITARI) VARIE PROCEDURE DI GARA</t>
  </si>
  <si>
    <t>33190000-8</t>
  </si>
  <si>
    <t>SERVICE INIETTORI TAC E RISONANZA</t>
  </si>
  <si>
    <t>S</t>
  </si>
  <si>
    <t>50420000-5</t>
  </si>
  <si>
    <t>MANUTENZIONE ALTA TECNOLOGIA</t>
  </si>
  <si>
    <t>CONSIP</t>
  </si>
  <si>
    <t>66500000-5</t>
  </si>
  <si>
    <t xml:space="preserve">ASSICURAZIONI RCT/O  </t>
  </si>
  <si>
    <t>72253100-4</t>
  </si>
  <si>
    <t>50700000-2</t>
  </si>
  <si>
    <t>ACCORDO QUADRO LAVORI MANUTENZIONE PER INTERVENTI SU CHIAMATA O A GUASTO PER IMMOBILI ASL VT</t>
  </si>
  <si>
    <t>75122000-7</t>
  </si>
  <si>
    <t xml:space="preserve">SERVIZIO CUP ADESIONE GARA REGIONALE  </t>
  </si>
  <si>
    <t xml:space="preserve"> ACCORDO QUADRO CONSIP AGID-SPC 2 </t>
  </si>
  <si>
    <t>33124110-9</t>
  </si>
  <si>
    <t>24111500-0</t>
  </si>
  <si>
    <t>GAS MEDICINALI E TECNICI E MANUTENZIONE IMPIANTI</t>
  </si>
  <si>
    <t>ASL VITERBO</t>
  </si>
  <si>
    <t>DISPOSITIVI MEDICI DI OSTEOSINTESI E TRAUMATOLOGIA ORTOPEDICA E NEUROCHIRURGIA EXTRA GARA REGIONALE (GARA AGGREGATA)</t>
  </si>
  <si>
    <t>ASL RM 4</t>
  </si>
  <si>
    <t>ASL RM 5</t>
  </si>
  <si>
    <t>DM LAPAROSCOPIA GARA AGGREGATA</t>
  </si>
  <si>
    <t>AO SANT'ANDREA</t>
  </si>
  <si>
    <t xml:space="preserve">DM PACEMAKER E DEFIBRILLATORI </t>
  </si>
  <si>
    <t>DM PER NEUROCHIRURGIA</t>
  </si>
  <si>
    <t>72700000-7</t>
  </si>
  <si>
    <t>DIGITALIZZAZIONE PROCEDURE SERVIZI AMMINISTRATIVI</t>
  </si>
  <si>
    <t>PIANO DI SVILUPPO E COESIONE PSC LAZIO E SNAI- AREA INTERNA ALTA TUSCIA - INTERVENTO CODICE N. SB2 CREAZIONE DI UN COMPLESSO DI ECCELLENZA PER I DISTURBI DELLO SPETTRO AUTISTICO - CUP G91D20000890005</t>
  </si>
  <si>
    <t>DISPOSITIVI MEDICI  per Radiologia Interventistica, Chirurgia Endovascolare e Neuroradiologia Interventistica</t>
  </si>
  <si>
    <t>CND LETTERA   R 
DM PER ANESTESIA</t>
  </si>
  <si>
    <t>CND LETTERA   S
DM PER STERILIZZAZIONE</t>
  </si>
  <si>
    <t>MICROINFUSORI PER INSULINA
DITTA MEDTRONIC</t>
  </si>
  <si>
    <t>PACEMAKER E DEFIBRILLATORI</t>
  </si>
  <si>
    <t>GUANTI CHIRURGICI E NON CHIRURGICI</t>
  </si>
  <si>
    <t>ADESIONE CONVENZIONE CONSIP DIALISI 3</t>
  </si>
  <si>
    <t xml:space="preserve">MEDICAZIONI  GENERALI E AVANZATE GARA REGIONALE </t>
  </si>
  <si>
    <t xml:space="preserve">MEDICAZIONI  GENERALI </t>
  </si>
  <si>
    <t xml:space="preserve">PROTESI ORTOPEDICHE  ADESIONE GARA REGIONALE ACCORDO QUADRO </t>
  </si>
  <si>
    <t xml:space="preserve">SUTURE CHIRURGICHE </t>
  </si>
  <si>
    <t>33692300-0</t>
  </si>
  <si>
    <t>NUTRIZIONE NAD EXTRA GARA REGIONALE ( TERZA  EDIZIONE)</t>
  </si>
  <si>
    <t>NUTRIZIONE ARTIFICIALE ENTERALE - GARA REGIONALE</t>
  </si>
  <si>
    <t>D.M. EMODINAMICA 
 (PRODOTTI FUORI GARA REGIONALE)</t>
  </si>
  <si>
    <t>BIOLOGIA MOLECOLARE                            NGS</t>
  </si>
  <si>
    <t>90910000-9</t>
  </si>
  <si>
    <t xml:space="preserve">PULIZIE  AZIENDALI </t>
  </si>
  <si>
    <t>55300000-3</t>
  </si>
  <si>
    <t>RISTORAZIONE E MENSA AZIENDALE</t>
  </si>
  <si>
    <t>98341140-8</t>
  </si>
  <si>
    <t>VIGILANZA</t>
  </si>
  <si>
    <t>98341120-2</t>
  </si>
  <si>
    <t>PORTIERATO GUARDIANIA</t>
  </si>
  <si>
    <t>GESTIONE DELLE APPARECCHIATURE ELETTROMEDICALI</t>
  </si>
  <si>
    <t>30199770-8</t>
  </si>
  <si>
    <t>BUONI PASTO ELETTRONICI</t>
  </si>
  <si>
    <t>66510000-8</t>
  </si>
  <si>
    <t>ASSICURAZIONI  
ALL RISK PATRIMONIO - 
LIBRO MATRICOLA</t>
  </si>
  <si>
    <t>85311200-4</t>
  </si>
  <si>
    <t>TRASPORTO DISABILI EX ARTCOLO 26</t>
  </si>
  <si>
    <t>50413200-5</t>
  </si>
  <si>
    <t>SERVIZIO ANTINCENDIO</t>
  </si>
  <si>
    <t>42933000-5</t>
  </si>
  <si>
    <t>CONCESSIONE distributori automatici (gara aggregata)</t>
  </si>
  <si>
    <t>MICROINFUSORI ACCORDO QUADRO REGIONE LAZION</t>
  </si>
  <si>
    <t xml:space="preserve">CND Q </t>
  </si>
  <si>
    <t>DM EMODINAMICA (ESCLUSI STENT)</t>
  </si>
  <si>
    <t>LAVANOLO</t>
  </si>
  <si>
    <t xml:space="preserve">AS SYSTEM MANAGEMENT </t>
  </si>
  <si>
    <t>AQ SANITA' DIGITALE</t>
  </si>
  <si>
    <t>ASSISTENZA MANUTENZIONE AMC</t>
  </si>
  <si>
    <t>Amministrazione</t>
  </si>
  <si>
    <t>Referente dei dati di programmazione</t>
  </si>
  <si>
    <t>Codice Fiscale Amministrazione</t>
  </si>
  <si>
    <t>Codice IPA 
Amministrazione</t>
  </si>
  <si>
    <t>Dipartimento</t>
  </si>
  <si>
    <t>Ufficio</t>
  </si>
  <si>
    <t>Regione</t>
  </si>
  <si>
    <t>Provincia</t>
  </si>
  <si>
    <t>Indirizzo</t>
  </si>
  <si>
    <t>Telefono</t>
  </si>
  <si>
    <t>Indirizzo
 mail</t>
  </si>
  <si>
    <t>Indirizzo PEC</t>
  </si>
  <si>
    <t>Nome</t>
  </si>
  <si>
    <t>Cognome</t>
  </si>
  <si>
    <t>Codice fiscale</t>
  </si>
  <si>
    <t>Indirizzo
mail</t>
  </si>
  <si>
    <t>PROGRAMMA TRIENNALE - ELENCO DELLE ACQUISIZIONI DI FORNITURE E SERVIZI DI IMPORTO STIMATO SUPERIORE A 1 MILIONE DI EURO</t>
  </si>
  <si>
    <t>Istruzioni per la compilazione</t>
  </si>
  <si>
    <t>Foglio: DATI ENTE</t>
  </si>
  <si>
    <t>Inserire i dati anagrafici dell'Amministrazione e del soggetto referente dei dati di programmazione triennale degli acquisti di forniture e servizi</t>
  </si>
  <si>
    <t>Foglio: SCHEDA H</t>
  </si>
  <si>
    <t>Riportare l’elenco degli acquisti della programmazione con indicazione degli elementi essenziali per la loro individuazione. Per l’acquisto di una fornitura o di un servizio ricompreso in un progetto di investimento pubblico, è riportato il relativo CUP. Tutti gli importi devono essere espressi per intero in euro (es. per indicare 25 milioni, scrivere 25000000).</t>
  </si>
  <si>
    <t xml:space="preserve">Colonna A - Numero intervento CUI </t>
  </si>
  <si>
    <t>Codice CUI = Codice Fiscale dell'amministrazione + prima annualità del primo programma (aaaa) nel quale l'intervento è stato inserito + progressivo di 5 cifre della prima annualità del primo programma</t>
  </si>
  <si>
    <t>Colonna E - Codice CUP</t>
  </si>
  <si>
    <t>Indica il CUP (cfr. articolo 6, comma 4)</t>
  </si>
  <si>
    <t>Colonna G: CUI lavoro o altra acquisizione nel cui importo complessivo l'acquisto è ricompreso</t>
  </si>
  <si>
    <r>
      <t>Compilare se nella colonna F ("</t>
    </r>
    <r>
      <rPr>
        <i/>
        <sz val="11"/>
        <rFont val="Calibri"/>
        <family val="2"/>
      </rPr>
      <t>Acquisto ricompreso nell'importo complessivo di un lavoro o di altra acquisizione presente in programmazione di lavori, fornitire e servizi</t>
    </r>
    <r>
      <rPr>
        <sz val="11"/>
        <rFont val="Calibri"/>
        <family val="2"/>
      </rPr>
      <t>") si è risposto "SI" e se nella colonna E ("Codice CUP") non è stato riportato il CUP in quanto non presente</t>
    </r>
  </si>
  <si>
    <t>Colonna H - Lotto funzionale</t>
  </si>
  <si>
    <t>Indica se lotto funzionale secondo la definizione di cui all'art. 3 comma 1 lettera s) dell'allegato I.1 del D.lgs. 36/2023</t>
  </si>
  <si>
    <t>Colonna K - CPV</t>
  </si>
  <si>
    <t>Relativa a CPV principale. Deve essere rispettata la coerenza, per le prime due cifre, con il settore: F = CPV&lt;45 o 48, S: CPV&gt; 48</t>
  </si>
  <si>
    <r>
      <t>Colonna M - Livello di priorità</t>
    </r>
    <r>
      <rPr>
        <b/>
        <sz val="11"/>
        <color rgb="FFFF0000"/>
        <rFont val="Calibri"/>
        <family val="2"/>
      </rPr>
      <t xml:space="preserve"> </t>
    </r>
  </si>
  <si>
    <r>
      <t xml:space="preserve">Indica il livello di priorità di cui all’articolo 6, commi 10 e 11 allegato I.5 del D.lgs. 36/2023                                                                                                                                                                                           </t>
    </r>
    <r>
      <rPr>
        <b/>
        <sz val="11"/>
        <rFont val="Calibri"/>
        <family val="2"/>
      </rPr>
      <t>Tabella H.1</t>
    </r>
    <r>
      <rPr>
        <sz val="11"/>
        <rFont val="Calibri"/>
        <family val="2"/>
      </rPr>
      <t xml:space="preserve">
</t>
    </r>
    <r>
      <rPr>
        <b/>
        <sz val="11"/>
        <rFont val="Calibri"/>
        <family val="2"/>
      </rPr>
      <t>1.</t>
    </r>
    <r>
      <rPr>
        <sz val="11"/>
        <rFont val="Calibri"/>
        <family val="2"/>
      </rPr>
      <t xml:space="preserve"> priorità massima
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. priorità media
</t>
    </r>
    <r>
      <rPr>
        <b/>
        <sz val="11"/>
        <rFont val="Calibri"/>
        <family val="2"/>
      </rPr>
      <t>3.</t>
    </r>
    <r>
      <rPr>
        <sz val="11"/>
        <rFont val="Calibri"/>
        <family val="2"/>
      </rPr>
      <t xml:space="preserve"> priorità minima                                                                                                                                                                                                                              </t>
    </r>
  </si>
  <si>
    <t>Colonna N - Responsabile unico del progetto</t>
  </si>
  <si>
    <t>Riportare nome e cognome del responsabile del procedimento unico del progetto</t>
  </si>
  <si>
    <t>Colonne Q, R, T, U, V - Valore (somma)</t>
  </si>
  <si>
    <t>La somma è calcolata al netto dell’importo degli acquisti ricompresi nell’importo complessivo di un lavoro o di altra acquisizione presente in programmazione di lavori, forniture e servizi</t>
  </si>
  <si>
    <t>Colonna U - Stima dei costi dell'acquisto (Totale)</t>
  </si>
  <si>
    <t>Importo complessivo ai sensi dell’articolo 6, comma 5 allegato I.5 del D.lgs. 36/2023 ivi incluse le spese eventualmente sostenute antecedentemente alla prima annualità</t>
  </si>
  <si>
    <t>Colonne V, W - Apporto di capitale privato</t>
  </si>
  <si>
    <t>Riportare l’importo del capitale privato come quota parte dell’importo complessivo</t>
  </si>
  <si>
    <t>Colonne X, Y - Centrale di Committenza o Soggetto Aggregatore al quale si farà ricorso per l'espletamento della  procedura di affidamento</t>
  </si>
  <si>
    <t>Dati obbligatori per i soli acquisti ricompresi nella prima annualità (cfr. articolo 8 allegato I.5 del D.lgs. 36/2023)</t>
  </si>
  <si>
    <t>Colonna Z - Acquisto aggiunto o variato a seguito di modifica programma</t>
  </si>
  <si>
    <r>
      <t xml:space="preserve">Indica se l’acquisto è stato aggiunto o è stato modificato a seguito di modifica in corso d’anno ai sensi dell’articolo 7, commi 8 e 9 allegato I.5 del D.lgs. 36/2023. Tale campo, come la relativa nota e tabella, compaiono solo in caso di modifica del programma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Calibri"/>
        <family val="2"/>
      </rPr>
      <t>Tabella H.2</t>
    </r>
    <r>
      <rPr>
        <sz val="11"/>
        <rFont val="Calibri"/>
        <family val="2"/>
      </rPr>
      <t xml:space="preserve">
</t>
    </r>
    <r>
      <rPr>
        <b/>
        <sz val="11"/>
        <rFont val="Calibri"/>
        <family val="2"/>
      </rPr>
      <t>1.</t>
    </r>
    <r>
      <rPr>
        <sz val="11"/>
        <rFont val="Calibri"/>
        <family val="2"/>
      </rPr>
      <t xml:space="preserve"> modifica ex art. 7, comma 8, lettera b)
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. modifica ex art. 7, comma 8, lettera c)
</t>
    </r>
    <r>
      <rPr>
        <b/>
        <sz val="11"/>
        <rFont val="Calibri"/>
        <family val="2"/>
      </rPr>
      <t>3.</t>
    </r>
    <r>
      <rPr>
        <sz val="11"/>
        <rFont val="Calibri"/>
        <family val="2"/>
      </rPr>
      <t xml:space="preserve"> modifica ex art. 7, comma 8, lettera d)
</t>
    </r>
    <r>
      <rPr>
        <b/>
        <sz val="11"/>
        <rFont val="Calibri"/>
        <family val="2"/>
      </rPr>
      <t>4.</t>
    </r>
    <r>
      <rPr>
        <sz val="11"/>
        <rFont val="Calibri"/>
        <family val="2"/>
      </rPr>
      <t xml:space="preserve"> modifica ex art. 7, comma 8, lettera e)
</t>
    </r>
    <r>
      <rPr>
        <b/>
        <sz val="11"/>
        <rFont val="Calibri"/>
        <family val="2"/>
      </rPr>
      <t>5.</t>
    </r>
    <r>
      <rPr>
        <sz val="11"/>
        <rFont val="Calibri"/>
        <family val="2"/>
      </rPr>
      <t xml:space="preserve"> modifica ex art. 7, comma 9</t>
    </r>
  </si>
  <si>
    <t>UF91AK</t>
  </si>
  <si>
    <t>Area sviluppo organizzativo e gestione contratti</t>
  </si>
  <si>
    <t>e-Procurement</t>
  </si>
  <si>
    <t>LAZIO</t>
  </si>
  <si>
    <t>VITERBO</t>
  </si>
  <si>
    <t>VIA E. FERMI 15</t>
  </si>
  <si>
    <t>simona.digiovanni@asl.vt.it</t>
  </si>
  <si>
    <t>prot.gen.asl.vt.it@legalmail.it</t>
  </si>
  <si>
    <t>Simona</t>
  </si>
  <si>
    <t>Di Giovanni</t>
  </si>
  <si>
    <t>DGVSMN69T46H501T</t>
  </si>
  <si>
    <t>1455570562202300003</t>
  </si>
  <si>
    <t>1455570562202200002</t>
  </si>
  <si>
    <t>1455570562202200003</t>
  </si>
  <si>
    <t>1455570562202300001</t>
  </si>
  <si>
    <t>1455570562202100004</t>
  </si>
  <si>
    <t>1455570562202100006</t>
  </si>
  <si>
    <t>1455570562202100005</t>
  </si>
  <si>
    <t>1455570562202200008</t>
  </si>
  <si>
    <t>1455570562202100031</t>
  </si>
  <si>
    <t>1455570562202200011</t>
  </si>
  <si>
    <t>1455570562202100013</t>
  </si>
  <si>
    <t>1455570562202200017</t>
  </si>
  <si>
    <t>1455570562202200019</t>
  </si>
  <si>
    <t>1455570562201900024</t>
  </si>
  <si>
    <t>1455570562202100025</t>
  </si>
  <si>
    <t>1455570562202200027</t>
  </si>
  <si>
    <t>1455570562202200029</t>
  </si>
  <si>
    <t>1455570562202200033</t>
  </si>
  <si>
    <t>1455570562202300002</t>
  </si>
  <si>
    <t>1455570562202300004</t>
  </si>
  <si>
    <t>1455570562202300005</t>
  </si>
  <si>
    <t>1455570562202300006</t>
  </si>
  <si>
    <t>1455570562202300007</t>
  </si>
  <si>
    <t>1455570562202300008</t>
  </si>
  <si>
    <t>1455570562202300009</t>
  </si>
  <si>
    <t>1455570562202300010</t>
  </si>
  <si>
    <t>1455570562202300011</t>
  </si>
  <si>
    <t>1455570562202300012</t>
  </si>
  <si>
    <t>1455570562202300013</t>
  </si>
  <si>
    <t>1455570562202300014</t>
  </si>
  <si>
    <t>1455570562202300015</t>
  </si>
  <si>
    <t>1455570562202300016</t>
  </si>
  <si>
    <t>1455570562202300017</t>
  </si>
  <si>
    <t>1455570562202300018</t>
  </si>
  <si>
    <t>1455570562202300019</t>
  </si>
  <si>
    <t>1455570562202300020</t>
  </si>
  <si>
    <t>1455570562202300021</t>
  </si>
  <si>
    <t>1455570562202300022</t>
  </si>
  <si>
    <t>1455570562202300023</t>
  </si>
  <si>
    <t>1455570562202300024</t>
  </si>
  <si>
    <t>1455570562202300025</t>
  </si>
  <si>
    <t>1455570562202300026</t>
  </si>
  <si>
    <t>1455570562202300027</t>
  </si>
  <si>
    <t>1455570562202300028</t>
  </si>
  <si>
    <t>1455570562202300029</t>
  </si>
  <si>
    <t>1455570562202300030</t>
  </si>
  <si>
    <t>1455570562202300031</t>
  </si>
  <si>
    <t>1455570562202300032</t>
  </si>
  <si>
    <t>1455570562202300033</t>
  </si>
  <si>
    <t>1455570562202300034</t>
  </si>
  <si>
    <t>1455570562202300035</t>
  </si>
  <si>
    <t>1455570562202300036</t>
  </si>
  <si>
    <t>1455570562202300037</t>
  </si>
  <si>
    <t>1455570562202300038</t>
  </si>
  <si>
    <t>1455570562202300039</t>
  </si>
  <si>
    <t>98310000-9</t>
  </si>
  <si>
    <t>72510000-3</t>
  </si>
  <si>
    <t>0000182803</t>
  </si>
  <si>
    <t>0000218828</t>
  </si>
  <si>
    <t>0000247818</t>
  </si>
  <si>
    <t>0000226120</t>
  </si>
  <si>
    <t>NO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</si>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</sst>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#,##0.00\ &quot;€&quot;"/>
    <numFmt numFmtId="166" formatCode="##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i/>
      <sz val="11"/>
      <name val="Calibri"/>
      <family val="2"/>
    </font>
    <font>
      <b/>
      <sz val="11"/>
      <color rgb="FFFF0000"/>
      <name val="Calibri"/>
      <family val="2"/>
    </font>
    <font>
      <sz val="11"/>
      <color rgb="FF4D5156"/>
      <name val="Arial"/>
      <family val="2"/>
    </font>
    <font>
      <sz val="10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53">
    <xf numFmtId="0" fontId="0" fillId="0" borderId="0" xfId="0"/>
    <xf numFmtId="49" fontId="4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165" fontId="4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49" fontId="6" fillId="0" borderId="1" xfId="0" applyNumberFormat="1" applyFont="1" applyBorder="1" applyAlignment="1" applyProtection="1">
      <alignment horizontal="left" vertical="center" wrapText="1"/>
      <protection locked="0"/>
    </xf>
    <xf numFmtId="166" fontId="6" fillId="0" borderId="1" xfId="0" applyNumberFormat="1" applyFont="1" applyBorder="1" applyAlignment="1" applyProtection="1">
      <alignment horizontal="left" vertical="center" wrapText="1"/>
      <protection locked="0"/>
    </xf>
    <xf numFmtId="165" fontId="0" fillId="0" borderId="0" xfId="0" applyNumberFormat="1" applyProtection="1">
      <protection locked="0"/>
    </xf>
    <xf numFmtId="164" fontId="6" fillId="0" borderId="1" xfId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2" applyFont="1" applyBorder="1" applyAlignment="1" applyProtection="1">
      <alignment horizontal="left" vertical="center" wrapText="1"/>
      <protection locked="0"/>
    </xf>
    <xf numFmtId="164" fontId="6" fillId="0" borderId="1" xfId="1" applyFont="1" applyFill="1" applyBorder="1" applyAlignment="1" applyProtection="1">
      <alignment horizontal="left"/>
      <protection locked="0"/>
    </xf>
    <xf numFmtId="164" fontId="8" fillId="0" borderId="1" xfId="1" applyFont="1" applyFill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1" fontId="9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1" xfId="2" applyFont="1" applyBorder="1" applyAlignment="1" applyProtection="1">
      <alignment horizontal="left" vertical="center" wrapText="1"/>
      <protection locked="0"/>
    </xf>
    <xf numFmtId="0" fontId="10" fillId="0" borderId="1" xfId="2" applyFont="1" applyBorder="1" applyAlignment="1" applyProtection="1">
      <alignment horizontal="left" vertical="center" wrapText="1"/>
      <protection locked="0"/>
    </xf>
    <xf numFmtId="1" fontId="8" fillId="0" borderId="1" xfId="2" applyNumberFormat="1" applyFont="1" applyBorder="1" applyAlignment="1" applyProtection="1">
      <alignment horizontal="left" vertical="center" wrapText="1"/>
      <protection locked="0"/>
    </xf>
    <xf numFmtId="49" fontId="3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6" fillId="0" borderId="9" xfId="0" applyNumberFormat="1" applyFont="1" applyBorder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12" fillId="0" borderId="10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0" fontId="0" fillId="0" borderId="1" xfId="0" applyBorder="1" applyAlignment="1">
      <alignment vertical="center"/>
    </xf>
    <xf numFmtId="4" fontId="6" fillId="3" borderId="10" xfId="0" applyNumberFormat="1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0" fontId="15" fillId="0" borderId="0" xfId="0" applyFont="1"/>
    <xf numFmtId="49" fontId="8" fillId="0" borderId="1" xfId="0" applyNumberFormat="1" applyFont="1" applyBorder="1" applyAlignment="1" applyProtection="1">
      <alignment horizontal="left"/>
      <protection locked="0"/>
    </xf>
    <xf numFmtId="49" fontId="0" fillId="0" borderId="0" xfId="0" applyNumberFormat="1"/>
    <xf numFmtId="49" fontId="16" fillId="0" borderId="0" xfId="0" applyNumberFormat="1" applyFont="1"/>
    <xf numFmtId="4" fontId="6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left" vertical="center"/>
    </xf>
    <xf numFmtId="4" fontId="11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4" fontId="11" fillId="3" borderId="1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</cellXfs>
  <cellStyles count="3">
    <cellStyle name="Excel Built-in Normal" xfId="2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opLeftCell="A19" workbookViewId="0">
      <selection activeCell="A15" sqref="A15:B15"/>
    </sheetView>
  </sheetViews>
  <sheetFormatPr defaultRowHeight="15" x14ac:dyDescent="0.25"/>
  <cols>
    <col min="1" max="1" width="33.28515625" customWidth="1"/>
    <col min="2" max="2" width="176" customWidth="1"/>
  </cols>
  <sheetData>
    <row r="1" spans="1:2" x14ac:dyDescent="0.25">
      <c r="A1" s="41" t="s">
        <v>143</v>
      </c>
      <c r="B1" s="41"/>
    </row>
    <row r="2" spans="1:2" x14ac:dyDescent="0.25">
      <c r="A2" s="42" t="s">
        <v>144</v>
      </c>
      <c r="B2" s="42"/>
    </row>
    <row r="3" spans="1:2" x14ac:dyDescent="0.25">
      <c r="A3" s="43"/>
      <c r="B3" s="44"/>
    </row>
    <row r="4" spans="1:2" x14ac:dyDescent="0.25">
      <c r="A4" s="45" t="s">
        <v>145</v>
      </c>
      <c r="B4" s="45"/>
    </row>
    <row r="5" spans="1:2" ht="30.75" thickBot="1" x14ac:dyDescent="0.3">
      <c r="A5" s="28"/>
      <c r="B5" s="29" t="s">
        <v>146</v>
      </c>
    </row>
    <row r="6" spans="1:2" x14ac:dyDescent="0.25">
      <c r="A6" s="28"/>
      <c r="B6" s="30"/>
    </row>
    <row r="7" spans="1:2" x14ac:dyDescent="0.25">
      <c r="A7" s="45" t="s">
        <v>147</v>
      </c>
      <c r="B7" s="45"/>
    </row>
    <row r="8" spans="1:2" x14ac:dyDescent="0.25">
      <c r="A8" s="40" t="s">
        <v>148</v>
      </c>
      <c r="B8" s="40"/>
    </row>
    <row r="9" spans="1:2" x14ac:dyDescent="0.25">
      <c r="A9" s="46" t="s">
        <v>149</v>
      </c>
      <c r="B9" s="46"/>
    </row>
    <row r="10" spans="1:2" ht="45" x14ac:dyDescent="0.25">
      <c r="A10" s="28"/>
      <c r="B10" s="31" t="s">
        <v>150</v>
      </c>
    </row>
    <row r="11" spans="1:2" x14ac:dyDescent="0.25">
      <c r="A11" s="46" t="s">
        <v>151</v>
      </c>
      <c r="B11" s="46"/>
    </row>
    <row r="12" spans="1:2" x14ac:dyDescent="0.25">
      <c r="A12" s="28"/>
      <c r="B12" s="32" t="s">
        <v>152</v>
      </c>
    </row>
    <row r="13" spans="1:2" x14ac:dyDescent="0.25">
      <c r="A13" s="47" t="s">
        <v>153</v>
      </c>
      <c r="B13" s="47"/>
    </row>
    <row r="14" spans="1:2" ht="60" x14ac:dyDescent="0.25">
      <c r="A14" s="28"/>
      <c r="B14" s="32" t="s">
        <v>154</v>
      </c>
    </row>
    <row r="15" spans="1:2" x14ac:dyDescent="0.25">
      <c r="A15" s="46" t="s">
        <v>155</v>
      </c>
      <c r="B15" s="46"/>
    </row>
    <row r="16" spans="1:2" ht="30" x14ac:dyDescent="0.25">
      <c r="A16" s="28"/>
      <c r="B16" s="32" t="s">
        <v>156</v>
      </c>
    </row>
    <row r="17" spans="1:2" x14ac:dyDescent="0.25">
      <c r="A17" s="46" t="s">
        <v>157</v>
      </c>
      <c r="B17" s="46"/>
    </row>
    <row r="18" spans="1:2" ht="30" x14ac:dyDescent="0.25">
      <c r="A18" s="28"/>
      <c r="B18" s="32" t="s">
        <v>158</v>
      </c>
    </row>
    <row r="19" spans="1:2" x14ac:dyDescent="0.25">
      <c r="A19" s="46" t="s">
        <v>159</v>
      </c>
      <c r="B19" s="46"/>
    </row>
    <row r="20" spans="1:2" ht="90" x14ac:dyDescent="0.25">
      <c r="A20" s="33"/>
      <c r="B20" s="32" t="s">
        <v>160</v>
      </c>
    </row>
    <row r="21" spans="1:2" x14ac:dyDescent="0.25">
      <c r="A21" s="46" t="s">
        <v>161</v>
      </c>
      <c r="B21" s="46"/>
    </row>
    <row r="22" spans="1:2" x14ac:dyDescent="0.25">
      <c r="A22" s="28"/>
      <c r="B22" s="32" t="s">
        <v>162</v>
      </c>
    </row>
    <row r="23" spans="1:2" x14ac:dyDescent="0.25">
      <c r="A23" s="46" t="s">
        <v>163</v>
      </c>
      <c r="B23" s="46"/>
    </row>
    <row r="24" spans="1:2" ht="45" x14ac:dyDescent="0.25">
      <c r="A24" s="28"/>
      <c r="B24" s="32" t="s">
        <v>164</v>
      </c>
    </row>
    <row r="25" spans="1:2" x14ac:dyDescent="0.25">
      <c r="A25" s="48" t="s">
        <v>165</v>
      </c>
      <c r="B25" s="48"/>
    </row>
    <row r="26" spans="1:2" ht="45" x14ac:dyDescent="0.25">
      <c r="A26" s="28"/>
      <c r="B26" s="34" t="s">
        <v>166</v>
      </c>
    </row>
    <row r="27" spans="1:2" x14ac:dyDescent="0.25">
      <c r="A27" s="46" t="s">
        <v>167</v>
      </c>
      <c r="B27" s="46"/>
    </row>
    <row r="28" spans="1:2" ht="30" x14ac:dyDescent="0.25">
      <c r="A28" s="28"/>
      <c r="B28" s="32" t="s">
        <v>168</v>
      </c>
    </row>
    <row r="29" spans="1:2" x14ac:dyDescent="0.25">
      <c r="A29" s="46" t="s">
        <v>169</v>
      </c>
      <c r="B29" s="46"/>
    </row>
    <row r="30" spans="1:2" ht="30" x14ac:dyDescent="0.25">
      <c r="A30" s="28"/>
      <c r="B30" s="32" t="s">
        <v>170</v>
      </c>
    </row>
    <row r="31" spans="1:2" x14ac:dyDescent="0.25">
      <c r="A31" s="46" t="s">
        <v>171</v>
      </c>
      <c r="B31" s="46"/>
    </row>
    <row r="32" spans="1:2" ht="150" x14ac:dyDescent="0.25">
      <c r="A32" s="33"/>
      <c r="B32" s="35" t="s">
        <v>172</v>
      </c>
    </row>
  </sheetData>
  <mergeCells count="18">
    <mergeCell ref="A31:B31"/>
    <mergeCell ref="A9:B9"/>
    <mergeCell ref="A11:B11"/>
    <mergeCell ref="A13:B13"/>
    <mergeCell ref="A15:B15"/>
    <mergeCell ref="A17:B17"/>
    <mergeCell ref="A19:B19"/>
    <mergeCell ref="A21:B21"/>
    <mergeCell ref="A23:B23"/>
    <mergeCell ref="A25:B25"/>
    <mergeCell ref="A27:B27"/>
    <mergeCell ref="A29:B29"/>
    <mergeCell ref="A8:B8"/>
    <mergeCell ref="A1:B1"/>
    <mergeCell ref="A2:B2"/>
    <mergeCell ref="A3:B3"/>
    <mergeCell ref="A4:B4"/>
    <mergeCell ref="A7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opLeftCell="B1" workbookViewId="0">
      <selection activeCell="E16" sqref="E16"/>
    </sheetView>
  </sheetViews>
  <sheetFormatPr defaultRowHeight="15" x14ac:dyDescent="0.25"/>
  <cols>
    <col min="4" max="4" width="19" customWidth="1"/>
    <col min="5" max="5" width="20.7109375" customWidth="1"/>
  </cols>
  <sheetData>
    <row r="1" spans="1:16" ht="15.75" thickBot="1" x14ac:dyDescent="0.3">
      <c r="A1" s="49" t="s">
        <v>127</v>
      </c>
      <c r="B1" s="50"/>
      <c r="C1" s="50"/>
      <c r="D1" s="50"/>
      <c r="E1" s="50"/>
      <c r="F1" s="50"/>
      <c r="G1" s="50"/>
      <c r="H1" s="50"/>
      <c r="I1" s="50"/>
      <c r="J1" s="50"/>
      <c r="K1" s="51"/>
      <c r="L1" s="49" t="s">
        <v>128</v>
      </c>
      <c r="M1" s="50"/>
      <c r="N1" s="50"/>
      <c r="O1" s="50"/>
      <c r="P1" s="52"/>
    </row>
    <row r="2" spans="1:16" ht="51" x14ac:dyDescent="0.25">
      <c r="A2" s="27" t="s">
        <v>127</v>
      </c>
      <c r="B2" s="27" t="s">
        <v>129</v>
      </c>
      <c r="C2" s="27" t="s">
        <v>130</v>
      </c>
      <c r="D2" s="27" t="s">
        <v>131</v>
      </c>
      <c r="E2" s="27" t="s">
        <v>132</v>
      </c>
      <c r="F2" s="27" t="s">
        <v>133</v>
      </c>
      <c r="G2" s="27" t="s">
        <v>134</v>
      </c>
      <c r="H2" s="27" t="s">
        <v>135</v>
      </c>
      <c r="I2" s="27" t="s">
        <v>136</v>
      </c>
      <c r="J2" s="27" t="s">
        <v>137</v>
      </c>
      <c r="K2" s="27" t="s">
        <v>138</v>
      </c>
      <c r="L2" s="27" t="s">
        <v>139</v>
      </c>
      <c r="M2" s="27" t="s">
        <v>140</v>
      </c>
      <c r="N2" s="27" t="s">
        <v>141</v>
      </c>
      <c r="O2" s="27" t="s">
        <v>136</v>
      </c>
      <c r="P2" s="27" t="s">
        <v>142</v>
      </c>
    </row>
    <row r="3" spans="1:16" x14ac:dyDescent="0.25">
      <c r="A3" s="11" t="s">
        <v>74</v>
      </c>
      <c r="B3" s="11">
        <v>1455570562</v>
      </c>
      <c r="C3" s="11" t="s">
        <v>173</v>
      </c>
      <c r="D3" s="11" t="s">
        <v>174</v>
      </c>
      <c r="E3" s="11" t="s">
        <v>175</v>
      </c>
      <c r="F3" s="11" t="s">
        <v>176</v>
      </c>
      <c r="G3" s="11" t="s">
        <v>177</v>
      </c>
      <c r="H3" s="11" t="s">
        <v>178</v>
      </c>
      <c r="I3" s="11">
        <v>761237825</v>
      </c>
      <c r="J3" s="11" t="s">
        <v>179</v>
      </c>
      <c r="K3" s="11" t="s">
        <v>180</v>
      </c>
      <c r="L3" s="11" t="s">
        <v>181</v>
      </c>
      <c r="M3" s="11" t="s">
        <v>182</v>
      </c>
      <c r="N3" s="11" t="s">
        <v>183</v>
      </c>
      <c r="O3" s="11"/>
      <c r="P3" s="11" t="s">
        <v>179</v>
      </c>
    </row>
  </sheetData>
  <mergeCells count="2">
    <mergeCell ref="A1:K1"/>
    <mergeCell ref="L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57"/>
  <sheetViews>
    <sheetView tabSelected="1" view="pageBreakPreview" topLeftCell="R1" zoomScaleNormal="100" zoomScaleSheetLayoutView="100" workbookViewId="0">
      <selection activeCell="Q50" sqref="Q50"/>
    </sheetView>
  </sheetViews>
  <sheetFormatPr defaultRowHeight="15" x14ac:dyDescent="0.25"/>
  <cols>
    <col min="1" max="1" width="33.7109375" customWidth="1"/>
    <col min="2" max="2" width="17.28515625" hidden="1" customWidth="1"/>
    <col min="3" max="3" width="22.5703125" customWidth="1"/>
    <col min="4" max="4" width="15.5703125" customWidth="1"/>
    <col min="5" max="5" width="14.42578125" customWidth="1"/>
    <col min="6" max="6" width="12.140625" customWidth="1"/>
    <col min="7" max="7" width="19.28515625" customWidth="1"/>
    <col min="9" max="9" width="13.140625" customWidth="1"/>
    <col min="11" max="11" width="28.140625" customWidth="1"/>
    <col min="12" max="12" width="47.85546875" customWidth="1"/>
    <col min="13" max="13" width="14.140625" customWidth="1"/>
    <col min="14" max="14" width="19.7109375" customWidth="1"/>
    <col min="16" max="16" width="19.5703125" customWidth="1"/>
    <col min="17" max="17" width="25.5703125" customWidth="1"/>
    <col min="18" max="18" width="17.85546875" customWidth="1"/>
    <col min="19" max="19" width="21.28515625" customWidth="1"/>
    <col min="20" max="20" width="17" customWidth="1"/>
    <col min="21" max="21" width="29.7109375" customWidth="1"/>
    <col min="24" max="24" width="16.7109375" style="38" customWidth="1"/>
    <col min="25" max="25" width="18.7109375" customWidth="1"/>
    <col min="26" max="26" width="17.42578125" customWidth="1"/>
  </cols>
  <sheetData>
    <row r="1" spans="1:26" ht="60.75" customHeight="1" x14ac:dyDescent="0.2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1" t="s">
        <v>22</v>
      </c>
      <c r="X1" s="4" t="s">
        <v>23</v>
      </c>
      <c r="Y1" s="4" t="s">
        <v>24</v>
      </c>
      <c r="Z1" s="1" t="s">
        <v>25</v>
      </c>
    </row>
    <row r="2" spans="1:26" ht="25.5" x14ac:dyDescent="0.25">
      <c r="A2" s="5" t="s">
        <v>26</v>
      </c>
      <c r="B2" s="5" t="s">
        <v>26</v>
      </c>
      <c r="C2" s="6" t="s">
        <v>27</v>
      </c>
      <c r="D2" s="6" t="s">
        <v>27</v>
      </c>
      <c r="E2" s="5" t="s">
        <v>26</v>
      </c>
      <c r="F2" s="5" t="s">
        <v>28</v>
      </c>
      <c r="G2" s="5" t="s">
        <v>26</v>
      </c>
      <c r="H2" s="5" t="s">
        <v>28</v>
      </c>
      <c r="I2" s="7" t="s">
        <v>29</v>
      </c>
      <c r="J2" s="5" t="s">
        <v>30</v>
      </c>
      <c r="K2" s="5" t="s">
        <v>31</v>
      </c>
      <c r="L2" s="5" t="s">
        <v>32</v>
      </c>
      <c r="M2" s="5" t="s">
        <v>33</v>
      </c>
      <c r="N2" s="5" t="s">
        <v>32</v>
      </c>
      <c r="O2" s="8" t="s">
        <v>34</v>
      </c>
      <c r="P2" s="5" t="s">
        <v>28</v>
      </c>
      <c r="Q2" s="9" t="s">
        <v>35</v>
      </c>
      <c r="R2" s="9" t="s">
        <v>35</v>
      </c>
      <c r="S2" s="9" t="s">
        <v>35</v>
      </c>
      <c r="T2" s="9" t="s">
        <v>35</v>
      </c>
      <c r="U2" s="9" t="s">
        <v>35</v>
      </c>
      <c r="V2" s="9" t="s">
        <v>35</v>
      </c>
      <c r="W2" s="5" t="s">
        <v>32</v>
      </c>
      <c r="X2" s="5" t="s">
        <v>26</v>
      </c>
      <c r="Y2" s="5" t="s">
        <v>32</v>
      </c>
      <c r="Z2" s="5" t="s">
        <v>36</v>
      </c>
    </row>
    <row r="3" spans="1:26" ht="30" hidden="1" x14ac:dyDescent="0.25">
      <c r="A3" s="10" t="s">
        <v>186</v>
      </c>
      <c r="B3" s="10" t="s">
        <v>37</v>
      </c>
      <c r="C3" s="11">
        <v>2022</v>
      </c>
      <c r="D3" s="12" t="s">
        <v>38</v>
      </c>
      <c r="E3" s="10"/>
      <c r="F3" s="10"/>
      <c r="G3" s="10"/>
      <c r="H3" s="10" t="s">
        <v>39</v>
      </c>
      <c r="I3" s="10"/>
      <c r="J3" s="12" t="s">
        <v>40</v>
      </c>
      <c r="K3" s="12" t="s">
        <v>41</v>
      </c>
      <c r="L3" s="12" t="s">
        <v>42</v>
      </c>
      <c r="M3" s="10"/>
      <c r="N3" s="10" t="s">
        <v>43</v>
      </c>
      <c r="O3" s="13">
        <v>24</v>
      </c>
      <c r="P3" s="10"/>
      <c r="Q3" s="14">
        <f>U3/O3*12</f>
        <v>1984409.8399999999</v>
      </c>
      <c r="R3" s="14">
        <f>U3/O3*12</f>
        <v>1984409.8399999999</v>
      </c>
      <c r="S3" s="14"/>
      <c r="T3" s="14"/>
      <c r="U3" s="15">
        <v>3968819.68</v>
      </c>
      <c r="V3" s="14"/>
      <c r="W3" s="10"/>
      <c r="X3" s="16">
        <v>0</v>
      </c>
      <c r="Y3" s="16">
        <v>0</v>
      </c>
      <c r="Z3" s="16"/>
    </row>
    <row r="4" spans="1:26" ht="30" x14ac:dyDescent="0.25">
      <c r="A4" s="10" t="s">
        <v>187</v>
      </c>
      <c r="C4">
        <v>2023</v>
      </c>
      <c r="D4" s="12" t="s">
        <v>44</v>
      </c>
      <c r="E4" s="10"/>
      <c r="F4" s="10" t="s">
        <v>245</v>
      </c>
      <c r="G4" s="10"/>
      <c r="H4" s="10" t="s">
        <v>39</v>
      </c>
      <c r="I4" s="10" t="s">
        <v>176</v>
      </c>
      <c r="J4" s="12" t="s">
        <v>40</v>
      </c>
      <c r="K4" s="12" t="s">
        <v>41</v>
      </c>
      <c r="L4" s="12" t="s">
        <v>45</v>
      </c>
      <c r="M4" s="10" t="s">
        <v>246</v>
      </c>
      <c r="N4" s="10" t="s">
        <v>43</v>
      </c>
      <c r="O4" s="13">
        <v>24</v>
      </c>
      <c r="P4" s="10" t="s">
        <v>245</v>
      </c>
      <c r="Q4" s="14">
        <f t="shared" ref="Q4:Q18" si="0">U4/O4*12</f>
        <v>1984409.8399999999</v>
      </c>
      <c r="R4" s="14">
        <f t="shared" ref="R4:R18" si="1">U4/O4*12</f>
        <v>1984409.8399999999</v>
      </c>
      <c r="S4" s="14"/>
      <c r="T4" s="14"/>
      <c r="U4" s="15">
        <v>3968819.68</v>
      </c>
      <c r="V4" s="14"/>
      <c r="W4" s="10"/>
      <c r="X4" s="12">
        <v>0</v>
      </c>
      <c r="Y4" s="16">
        <v>0</v>
      </c>
      <c r="Z4" s="16"/>
    </row>
    <row r="5" spans="1:26" ht="30" hidden="1" x14ac:dyDescent="0.25">
      <c r="A5" s="10" t="s">
        <v>185</v>
      </c>
      <c r="B5" s="10" t="s">
        <v>37</v>
      </c>
      <c r="C5" s="11">
        <v>2022</v>
      </c>
      <c r="D5" s="12" t="s">
        <v>44</v>
      </c>
      <c r="E5" s="10"/>
      <c r="F5" s="10"/>
      <c r="G5" s="10"/>
      <c r="H5" s="10" t="s">
        <v>39</v>
      </c>
      <c r="I5" s="10"/>
      <c r="J5" s="12" t="s">
        <v>40</v>
      </c>
      <c r="K5" s="12" t="s">
        <v>46</v>
      </c>
      <c r="L5" s="12" t="s">
        <v>47</v>
      </c>
      <c r="M5" s="10"/>
      <c r="N5" s="10" t="s">
        <v>43</v>
      </c>
      <c r="O5" s="13">
        <v>24</v>
      </c>
      <c r="P5" s="10"/>
      <c r="Q5" s="14">
        <f t="shared" si="0"/>
        <v>1264731.875</v>
      </c>
      <c r="R5" s="14">
        <f t="shared" si="1"/>
        <v>1264731.875</v>
      </c>
      <c r="S5" s="14"/>
      <c r="T5" s="14"/>
      <c r="U5" s="15">
        <v>2529463.75</v>
      </c>
      <c r="V5" s="14"/>
      <c r="W5" s="10"/>
      <c r="X5" s="16">
        <v>0</v>
      </c>
      <c r="Y5" s="16">
        <v>0</v>
      </c>
      <c r="Z5" s="16"/>
    </row>
    <row r="6" spans="1:26" ht="30" hidden="1" x14ac:dyDescent="0.25">
      <c r="A6" s="10" t="s">
        <v>188</v>
      </c>
      <c r="B6" s="10" t="s">
        <v>37</v>
      </c>
      <c r="C6" s="11">
        <v>2021</v>
      </c>
      <c r="D6" s="12" t="s">
        <v>38</v>
      </c>
      <c r="E6" s="10"/>
      <c r="F6" s="10"/>
      <c r="G6" s="10"/>
      <c r="H6" s="10" t="s">
        <v>39</v>
      </c>
      <c r="I6" s="10"/>
      <c r="J6" s="12" t="s">
        <v>40</v>
      </c>
      <c r="K6" s="12" t="s">
        <v>48</v>
      </c>
      <c r="L6" s="12" t="s">
        <v>49</v>
      </c>
      <c r="M6" s="10"/>
      <c r="N6" s="10" t="s">
        <v>43</v>
      </c>
      <c r="O6" s="13">
        <v>60</v>
      </c>
      <c r="P6" s="10"/>
      <c r="Q6" s="14">
        <f t="shared" si="0"/>
        <v>515000</v>
      </c>
      <c r="R6" s="14">
        <f t="shared" si="1"/>
        <v>515000</v>
      </c>
      <c r="S6" s="14">
        <f>R6</f>
        <v>515000</v>
      </c>
      <c r="T6" s="14">
        <f>U6-(Q6+R6+S6)</f>
        <v>1030000</v>
      </c>
      <c r="U6" s="15">
        <v>2575000</v>
      </c>
      <c r="V6" s="14"/>
      <c r="W6" s="10"/>
      <c r="X6" s="16">
        <v>0</v>
      </c>
      <c r="Y6" s="16">
        <v>0</v>
      </c>
      <c r="Z6" s="12"/>
    </row>
    <row r="7" spans="1:26" ht="90" hidden="1" x14ac:dyDescent="0.25">
      <c r="A7" s="10" t="s">
        <v>189</v>
      </c>
      <c r="B7" s="10" t="s">
        <v>37</v>
      </c>
      <c r="C7" s="11">
        <v>2021</v>
      </c>
      <c r="D7" s="12" t="s">
        <v>38</v>
      </c>
      <c r="E7" s="10"/>
      <c r="F7" s="10"/>
      <c r="G7" s="10"/>
      <c r="H7" s="10" t="s">
        <v>39</v>
      </c>
      <c r="I7" s="10"/>
      <c r="J7" s="12" t="s">
        <v>40</v>
      </c>
      <c r="K7" s="12" t="s">
        <v>50</v>
      </c>
      <c r="L7" s="12" t="s">
        <v>51</v>
      </c>
      <c r="M7" s="10"/>
      <c r="N7" s="10" t="s">
        <v>43</v>
      </c>
      <c r="O7" s="13">
        <v>24</v>
      </c>
      <c r="P7" s="10"/>
      <c r="Q7" s="14">
        <f t="shared" si="0"/>
        <v>925000</v>
      </c>
      <c r="R7" s="14">
        <f t="shared" si="1"/>
        <v>925000</v>
      </c>
      <c r="S7" s="14"/>
      <c r="T7" s="14"/>
      <c r="U7" s="15">
        <v>1850000</v>
      </c>
      <c r="V7" s="14"/>
      <c r="W7" s="10"/>
      <c r="X7" s="16">
        <v>0</v>
      </c>
      <c r="Y7" s="16">
        <v>0</v>
      </c>
      <c r="Z7" s="16"/>
    </row>
    <row r="8" spans="1:26" ht="30" hidden="1" x14ac:dyDescent="0.25">
      <c r="A8" s="10" t="s">
        <v>190</v>
      </c>
      <c r="B8" s="10" t="s">
        <v>37</v>
      </c>
      <c r="C8" s="11">
        <v>2021</v>
      </c>
      <c r="D8" s="12" t="s">
        <v>38</v>
      </c>
      <c r="E8" s="10"/>
      <c r="F8" s="10"/>
      <c r="G8" s="10"/>
      <c r="H8" s="10" t="s">
        <v>39</v>
      </c>
      <c r="I8" s="10"/>
      <c r="J8" s="12" t="s">
        <v>40</v>
      </c>
      <c r="K8" s="12" t="s">
        <v>52</v>
      </c>
      <c r="L8" s="12" t="s">
        <v>53</v>
      </c>
      <c r="M8" s="10"/>
      <c r="N8" s="10" t="s">
        <v>43</v>
      </c>
      <c r="O8" s="13">
        <v>24</v>
      </c>
      <c r="P8" s="10"/>
      <c r="Q8" s="14">
        <f t="shared" si="0"/>
        <v>1846499.1950000001</v>
      </c>
      <c r="R8" s="14">
        <f t="shared" si="1"/>
        <v>1846499.1950000001</v>
      </c>
      <c r="S8" s="14"/>
      <c r="T8" s="14"/>
      <c r="U8" s="15">
        <v>3692998.39</v>
      </c>
      <c r="V8" s="14"/>
      <c r="W8" s="10"/>
      <c r="X8" s="16">
        <v>0</v>
      </c>
      <c r="Y8" s="16">
        <v>0</v>
      </c>
      <c r="Z8" s="16"/>
    </row>
    <row r="9" spans="1:26" ht="45" hidden="1" x14ac:dyDescent="0.25">
      <c r="A9" s="10" t="s">
        <v>191</v>
      </c>
      <c r="B9" s="10" t="s">
        <v>37</v>
      </c>
      <c r="C9" s="11">
        <v>2022</v>
      </c>
      <c r="D9" s="12" t="s">
        <v>38</v>
      </c>
      <c r="E9" s="10"/>
      <c r="F9" s="10"/>
      <c r="G9" s="10"/>
      <c r="H9" s="10" t="s">
        <v>39</v>
      </c>
      <c r="I9" s="10"/>
      <c r="J9" s="12" t="s">
        <v>40</v>
      </c>
      <c r="K9" s="16" t="s">
        <v>54</v>
      </c>
      <c r="L9" s="12" t="s">
        <v>56</v>
      </c>
      <c r="M9" s="10"/>
      <c r="N9" s="10" t="s">
        <v>43</v>
      </c>
      <c r="O9" s="13">
        <v>24</v>
      </c>
      <c r="P9" s="10"/>
      <c r="Q9" s="14">
        <f t="shared" si="0"/>
        <v>744827.5</v>
      </c>
      <c r="R9" s="14">
        <f t="shared" si="1"/>
        <v>744827.5</v>
      </c>
      <c r="S9" s="14"/>
      <c r="T9" s="14"/>
      <c r="U9" s="15">
        <v>1489655</v>
      </c>
      <c r="V9" s="14"/>
      <c r="W9" s="10"/>
      <c r="X9" s="16">
        <v>0</v>
      </c>
      <c r="Y9" s="16">
        <v>0</v>
      </c>
      <c r="Z9" s="16"/>
    </row>
    <row r="10" spans="1:26" ht="30" hidden="1" x14ac:dyDescent="0.25">
      <c r="A10" s="10" t="s">
        <v>192</v>
      </c>
      <c r="B10" s="10" t="s">
        <v>37</v>
      </c>
      <c r="C10" s="11">
        <v>2021</v>
      </c>
      <c r="D10" s="12" t="s">
        <v>38</v>
      </c>
      <c r="E10" s="10"/>
      <c r="F10" s="10"/>
      <c r="G10" s="10"/>
      <c r="H10" s="10" t="s">
        <v>39</v>
      </c>
      <c r="I10" s="10"/>
      <c r="J10" s="12" t="s">
        <v>40</v>
      </c>
      <c r="K10" s="16" t="s">
        <v>57</v>
      </c>
      <c r="L10" s="12" t="s">
        <v>58</v>
      </c>
      <c r="M10" s="10"/>
      <c r="N10" s="10" t="s">
        <v>43</v>
      </c>
      <c r="O10" s="13">
        <v>36</v>
      </c>
      <c r="P10" s="10"/>
      <c r="Q10" s="14">
        <f t="shared" si="0"/>
        <v>350000</v>
      </c>
      <c r="R10" s="14">
        <f t="shared" si="1"/>
        <v>350000</v>
      </c>
      <c r="S10" s="14">
        <f>R10</f>
        <v>350000</v>
      </c>
      <c r="T10" s="14"/>
      <c r="U10" s="15">
        <v>1050000</v>
      </c>
      <c r="V10" s="14"/>
      <c r="W10" s="10"/>
      <c r="X10" s="16">
        <v>0</v>
      </c>
      <c r="Y10" s="16">
        <v>0</v>
      </c>
      <c r="Z10" s="12"/>
    </row>
    <row r="11" spans="1:26" x14ac:dyDescent="0.25">
      <c r="A11" s="10" t="s">
        <v>202</v>
      </c>
      <c r="B11" s="10" t="s">
        <v>37</v>
      </c>
      <c r="C11" s="11">
        <v>2023</v>
      </c>
      <c r="D11" s="12" t="s">
        <v>44</v>
      </c>
      <c r="E11" s="10"/>
      <c r="F11" s="10" t="s">
        <v>245</v>
      </c>
      <c r="G11" s="10"/>
      <c r="H11" s="10" t="s">
        <v>39</v>
      </c>
      <c r="I11" s="10" t="s">
        <v>176</v>
      </c>
      <c r="J11" s="12" t="s">
        <v>59</v>
      </c>
      <c r="K11" s="12" t="s">
        <v>60</v>
      </c>
      <c r="L11" s="12" t="s">
        <v>61</v>
      </c>
      <c r="M11" s="10" t="s">
        <v>246</v>
      </c>
      <c r="N11" s="10" t="s">
        <v>43</v>
      </c>
      <c r="O11" s="13">
        <v>48</v>
      </c>
      <c r="P11" s="10" t="s">
        <v>245</v>
      </c>
      <c r="Q11" s="14">
        <f t="shared" si="0"/>
        <v>750000</v>
      </c>
      <c r="R11" s="14">
        <f t="shared" si="1"/>
        <v>750000</v>
      </c>
      <c r="S11" s="14">
        <f>R11</f>
        <v>750000</v>
      </c>
      <c r="T11" s="14">
        <f>S11</f>
        <v>750000</v>
      </c>
      <c r="U11" s="18">
        <v>3000000</v>
      </c>
      <c r="V11" s="14"/>
      <c r="W11" s="10"/>
      <c r="X11" s="12">
        <v>0</v>
      </c>
      <c r="Y11" s="16">
        <v>0</v>
      </c>
      <c r="Z11" s="12"/>
    </row>
    <row r="12" spans="1:26" ht="30" hidden="1" x14ac:dyDescent="0.25">
      <c r="A12" s="10" t="s">
        <v>193</v>
      </c>
      <c r="B12" s="10" t="s">
        <v>37</v>
      </c>
      <c r="C12" s="11">
        <v>2022</v>
      </c>
      <c r="D12" s="12" t="s">
        <v>38</v>
      </c>
      <c r="E12" s="10"/>
      <c r="F12" s="10"/>
      <c r="G12" s="10"/>
      <c r="H12" s="10" t="s">
        <v>39</v>
      </c>
      <c r="I12" s="10"/>
      <c r="J12" s="12" t="s">
        <v>59</v>
      </c>
      <c r="K12" s="12" t="s">
        <v>63</v>
      </c>
      <c r="L12" s="12" t="s">
        <v>64</v>
      </c>
      <c r="M12" s="10"/>
      <c r="N12" s="10" t="s">
        <v>43</v>
      </c>
      <c r="O12" s="13">
        <v>12</v>
      </c>
      <c r="P12" s="10"/>
      <c r="Q12" s="14">
        <f t="shared" si="0"/>
        <v>3000000</v>
      </c>
      <c r="R12" s="14"/>
      <c r="S12" s="14"/>
      <c r="T12" s="14"/>
      <c r="U12" s="19">
        <v>3000000</v>
      </c>
      <c r="V12" s="14"/>
      <c r="W12" s="10"/>
      <c r="X12" s="16">
        <v>0</v>
      </c>
      <c r="Y12" s="16">
        <v>0</v>
      </c>
      <c r="Z12" s="16"/>
    </row>
    <row r="13" spans="1:26" ht="60" hidden="1" x14ac:dyDescent="0.25">
      <c r="A13" s="10" t="s">
        <v>194</v>
      </c>
      <c r="B13" s="10" t="s">
        <v>37</v>
      </c>
      <c r="C13" s="11">
        <v>2021</v>
      </c>
      <c r="D13" s="12" t="s">
        <v>38</v>
      </c>
      <c r="E13" s="10"/>
      <c r="F13" s="10"/>
      <c r="G13" s="10"/>
      <c r="H13" s="10" t="s">
        <v>39</v>
      </c>
      <c r="I13" s="10"/>
      <c r="J13" s="12" t="s">
        <v>59</v>
      </c>
      <c r="K13" s="12" t="s">
        <v>66</v>
      </c>
      <c r="L13" s="12" t="s">
        <v>67</v>
      </c>
      <c r="M13" s="10"/>
      <c r="N13" s="10" t="s">
        <v>43</v>
      </c>
      <c r="O13" s="13">
        <v>48</v>
      </c>
      <c r="P13" s="10"/>
      <c r="Q13" s="14">
        <f t="shared" si="0"/>
        <v>1500000</v>
      </c>
      <c r="R13" s="14">
        <f t="shared" si="1"/>
        <v>1500000</v>
      </c>
      <c r="S13" s="14">
        <f>R13</f>
        <v>1500000</v>
      </c>
      <c r="T13" s="14">
        <f>S13</f>
        <v>1500000</v>
      </c>
      <c r="U13" s="19">
        <v>6000000</v>
      </c>
      <c r="V13" s="14"/>
      <c r="W13" s="10"/>
      <c r="X13" s="16">
        <v>0</v>
      </c>
      <c r="Y13" s="16">
        <v>0</v>
      </c>
      <c r="Z13" s="16"/>
    </row>
    <row r="14" spans="1:26" ht="30" hidden="1" x14ac:dyDescent="0.25">
      <c r="A14" s="10" t="s">
        <v>195</v>
      </c>
      <c r="B14" s="10" t="s">
        <v>37</v>
      </c>
      <c r="C14" s="11">
        <v>2022</v>
      </c>
      <c r="D14" s="12" t="s">
        <v>38</v>
      </c>
      <c r="E14" s="10"/>
      <c r="F14" s="10"/>
      <c r="G14" s="10"/>
      <c r="H14" s="10" t="s">
        <v>39</v>
      </c>
      <c r="I14" s="10"/>
      <c r="J14" s="12" t="s">
        <v>59</v>
      </c>
      <c r="K14" s="12" t="s">
        <v>68</v>
      </c>
      <c r="L14" s="12" t="s">
        <v>69</v>
      </c>
      <c r="M14" s="10"/>
      <c r="N14" s="10" t="s">
        <v>43</v>
      </c>
      <c r="O14" s="13">
        <v>36</v>
      </c>
      <c r="P14" s="10"/>
      <c r="Q14" s="14">
        <f t="shared" si="0"/>
        <v>4200000</v>
      </c>
      <c r="R14" s="14">
        <f t="shared" si="1"/>
        <v>4200000</v>
      </c>
      <c r="S14" s="14">
        <f>R14</f>
        <v>4200000</v>
      </c>
      <c r="T14" s="14"/>
      <c r="U14" s="19">
        <v>12600000</v>
      </c>
      <c r="V14" s="14"/>
      <c r="W14" s="10"/>
      <c r="X14" s="16">
        <v>2478118</v>
      </c>
      <c r="Y14" s="16" t="s">
        <v>55</v>
      </c>
      <c r="Z14" s="16"/>
    </row>
    <row r="15" spans="1:26" ht="30" hidden="1" x14ac:dyDescent="0.25">
      <c r="A15" s="10" t="s">
        <v>196</v>
      </c>
      <c r="B15" s="10" t="s">
        <v>37</v>
      </c>
      <c r="C15" s="11">
        <v>2022</v>
      </c>
      <c r="D15" s="12" t="s">
        <v>38</v>
      </c>
      <c r="E15" s="10"/>
      <c r="F15" s="10"/>
      <c r="G15" s="10"/>
      <c r="H15" s="10" t="s">
        <v>39</v>
      </c>
      <c r="I15" s="10"/>
      <c r="J15" s="12" t="s">
        <v>59</v>
      </c>
      <c r="K15" s="12" t="s">
        <v>65</v>
      </c>
      <c r="L15" s="12" t="s">
        <v>70</v>
      </c>
      <c r="M15" s="10"/>
      <c r="N15" s="10" t="s">
        <v>43</v>
      </c>
      <c r="O15" s="13">
        <v>36</v>
      </c>
      <c r="P15" s="10"/>
      <c r="Q15" s="14">
        <f t="shared" si="0"/>
        <v>900000</v>
      </c>
      <c r="R15" s="14">
        <f t="shared" si="1"/>
        <v>900000</v>
      </c>
      <c r="S15" s="14">
        <f>R15</f>
        <v>900000</v>
      </c>
      <c r="T15" s="14"/>
      <c r="U15" s="19">
        <v>2700000</v>
      </c>
      <c r="V15" s="14"/>
      <c r="W15" s="10"/>
      <c r="X15" s="16">
        <v>226120</v>
      </c>
      <c r="Y15" s="20" t="s">
        <v>62</v>
      </c>
      <c r="Z15" s="20"/>
    </row>
    <row r="16" spans="1:26" ht="30" x14ac:dyDescent="0.25">
      <c r="A16" s="10" t="s">
        <v>184</v>
      </c>
      <c r="B16" s="10" t="s">
        <v>37</v>
      </c>
      <c r="C16" s="11">
        <v>2023</v>
      </c>
      <c r="D16" s="12" t="s">
        <v>38</v>
      </c>
      <c r="E16" s="10"/>
      <c r="F16" s="10" t="s">
        <v>245</v>
      </c>
      <c r="G16" s="10"/>
      <c r="H16" s="10" t="s">
        <v>39</v>
      </c>
      <c r="I16" s="10" t="s">
        <v>176</v>
      </c>
      <c r="J16" s="12" t="s">
        <v>40</v>
      </c>
      <c r="K16" s="12" t="s">
        <v>72</v>
      </c>
      <c r="L16" s="12" t="s">
        <v>73</v>
      </c>
      <c r="M16" s="10" t="s">
        <v>246</v>
      </c>
      <c r="N16" s="10" t="s">
        <v>43</v>
      </c>
      <c r="O16" s="13">
        <v>60</v>
      </c>
      <c r="P16" s="10" t="s">
        <v>245</v>
      </c>
      <c r="Q16" s="14">
        <f t="shared" si="0"/>
        <v>1500000</v>
      </c>
      <c r="R16" s="14">
        <f t="shared" si="1"/>
        <v>1500000</v>
      </c>
      <c r="S16" s="14">
        <f>R16</f>
        <v>1500000</v>
      </c>
      <c r="T16" s="14">
        <f>U16-(Q16+R16+S16)</f>
        <v>3000000</v>
      </c>
      <c r="U16" s="19">
        <v>7500000</v>
      </c>
      <c r="V16" s="14"/>
      <c r="W16" s="10"/>
      <c r="X16" s="37" t="s">
        <v>241</v>
      </c>
      <c r="Y16" s="20" t="s">
        <v>74</v>
      </c>
      <c r="Z16" s="16"/>
    </row>
    <row r="17" spans="1:26" ht="60" hidden="1" x14ac:dyDescent="0.25">
      <c r="A17" s="10" t="s">
        <v>197</v>
      </c>
      <c r="B17" s="10" t="s">
        <v>37</v>
      </c>
      <c r="C17" s="11">
        <v>2019</v>
      </c>
      <c r="D17" s="12" t="s">
        <v>38</v>
      </c>
      <c r="E17" s="10"/>
      <c r="F17" s="10"/>
      <c r="G17" s="10"/>
      <c r="H17" s="10" t="s">
        <v>39</v>
      </c>
      <c r="I17" s="10"/>
      <c r="J17" s="12" t="s">
        <v>40</v>
      </c>
      <c r="K17" s="12" t="s">
        <v>57</v>
      </c>
      <c r="L17" s="12" t="s">
        <v>75</v>
      </c>
      <c r="M17" s="10"/>
      <c r="N17" s="10" t="s">
        <v>43</v>
      </c>
      <c r="O17" s="13">
        <v>36</v>
      </c>
      <c r="P17" s="10"/>
      <c r="Q17" s="14">
        <f t="shared" si="0"/>
        <v>1765000</v>
      </c>
      <c r="R17" s="14">
        <f t="shared" si="1"/>
        <v>1765000</v>
      </c>
      <c r="S17" s="14">
        <f>R17</f>
        <v>1765000</v>
      </c>
      <c r="T17" s="14"/>
      <c r="U17" s="19">
        <v>5295000</v>
      </c>
      <c r="V17" s="14"/>
      <c r="W17" s="10"/>
      <c r="X17" s="20">
        <v>219066</v>
      </c>
      <c r="Y17" s="20" t="s">
        <v>76</v>
      </c>
      <c r="Z17" s="16"/>
    </row>
    <row r="18" spans="1:26" ht="30" hidden="1" x14ac:dyDescent="0.25">
      <c r="A18" s="10" t="s">
        <v>198</v>
      </c>
      <c r="B18" s="10" t="s">
        <v>37</v>
      </c>
      <c r="C18" s="11">
        <v>2021</v>
      </c>
      <c r="D18" s="12" t="s">
        <v>38</v>
      </c>
      <c r="E18" s="10"/>
      <c r="F18" s="10"/>
      <c r="G18" s="10"/>
      <c r="H18" s="10" t="s">
        <v>39</v>
      </c>
      <c r="I18" s="10"/>
      <c r="J18" s="12" t="s">
        <v>40</v>
      </c>
      <c r="K18" s="12" t="s">
        <v>57</v>
      </c>
      <c r="L18" s="12" t="s">
        <v>78</v>
      </c>
      <c r="M18" s="10"/>
      <c r="N18" s="10" t="s">
        <v>43</v>
      </c>
      <c r="O18" s="13">
        <v>36</v>
      </c>
      <c r="P18" s="10"/>
      <c r="Q18" s="14">
        <f t="shared" si="0"/>
        <v>1200000</v>
      </c>
      <c r="R18" s="14">
        <f t="shared" si="1"/>
        <v>1200000</v>
      </c>
      <c r="S18" s="14">
        <f>R18</f>
        <v>1200000</v>
      </c>
      <c r="T18" s="14"/>
      <c r="U18" s="19">
        <v>3600000</v>
      </c>
      <c r="V18" s="14"/>
      <c r="W18" s="10"/>
      <c r="X18" s="20">
        <v>228242</v>
      </c>
      <c r="Y18" s="20" t="s">
        <v>79</v>
      </c>
      <c r="Z18" s="16"/>
    </row>
    <row r="19" spans="1:26" ht="30" hidden="1" x14ac:dyDescent="0.25">
      <c r="A19" s="10" t="s">
        <v>199</v>
      </c>
      <c r="C19" s="11">
        <v>2022</v>
      </c>
      <c r="D19" s="12" t="s">
        <v>38</v>
      </c>
      <c r="E19" s="10"/>
      <c r="F19" s="10"/>
      <c r="G19" s="10"/>
      <c r="H19" s="10" t="s">
        <v>39</v>
      </c>
      <c r="I19" s="10"/>
      <c r="J19" s="12" t="s">
        <v>40</v>
      </c>
      <c r="K19" s="12" t="s">
        <v>57</v>
      </c>
      <c r="L19" s="12" t="s">
        <v>80</v>
      </c>
      <c r="M19" s="10"/>
      <c r="N19" s="10" t="s">
        <v>43</v>
      </c>
      <c r="O19" s="13">
        <v>36</v>
      </c>
      <c r="P19" s="10"/>
      <c r="Q19" s="14">
        <f t="shared" ref="Q19:Q39" si="2">U19/O19*12</f>
        <v>1000000</v>
      </c>
      <c r="R19" s="14">
        <f t="shared" ref="R19:R39" si="3">U19/O19*12</f>
        <v>1000000</v>
      </c>
      <c r="S19" s="14">
        <f t="shared" ref="S19:S20" si="4">R19</f>
        <v>1000000</v>
      </c>
      <c r="T19" s="14"/>
      <c r="U19" s="19">
        <v>3000000</v>
      </c>
      <c r="V19" s="14"/>
      <c r="W19" s="10"/>
      <c r="X19" s="16">
        <v>2478118</v>
      </c>
      <c r="Y19" s="16" t="s">
        <v>55</v>
      </c>
      <c r="Z19" s="16"/>
    </row>
    <row r="20" spans="1:26" ht="30" hidden="1" x14ac:dyDescent="0.25">
      <c r="A20" s="10" t="s">
        <v>200</v>
      </c>
      <c r="C20" s="11">
        <v>2022</v>
      </c>
      <c r="D20" s="12" t="s">
        <v>38</v>
      </c>
      <c r="E20" s="10"/>
      <c r="F20" s="10"/>
      <c r="G20" s="10"/>
      <c r="H20" s="10" t="s">
        <v>39</v>
      </c>
      <c r="I20" s="10"/>
      <c r="J20" s="12" t="s">
        <v>40</v>
      </c>
      <c r="K20" s="12" t="s">
        <v>57</v>
      </c>
      <c r="L20" s="12" t="s">
        <v>81</v>
      </c>
      <c r="M20" s="10"/>
      <c r="N20" s="10" t="s">
        <v>43</v>
      </c>
      <c r="O20" s="13">
        <v>36</v>
      </c>
      <c r="P20" s="10"/>
      <c r="Q20" s="14">
        <f t="shared" si="2"/>
        <v>700000</v>
      </c>
      <c r="R20" s="14">
        <f t="shared" si="3"/>
        <v>700000</v>
      </c>
      <c r="S20" s="14">
        <f t="shared" si="4"/>
        <v>700000</v>
      </c>
      <c r="T20" s="14"/>
      <c r="U20" s="19">
        <v>2100000</v>
      </c>
      <c r="V20" s="14"/>
      <c r="W20" s="10"/>
      <c r="X20" s="16">
        <v>0</v>
      </c>
      <c r="Y20" s="16">
        <v>0</v>
      </c>
      <c r="Z20" s="20"/>
    </row>
    <row r="21" spans="1:26" ht="30" x14ac:dyDescent="0.25">
      <c r="A21" s="10" t="s">
        <v>203</v>
      </c>
      <c r="B21" s="10" t="s">
        <v>37</v>
      </c>
      <c r="C21" s="11">
        <v>2023</v>
      </c>
      <c r="D21" s="16">
        <v>2024</v>
      </c>
      <c r="E21" s="10"/>
      <c r="F21" s="10" t="s">
        <v>245</v>
      </c>
      <c r="G21" s="10"/>
      <c r="H21" s="10" t="s">
        <v>39</v>
      </c>
      <c r="I21" s="10" t="s">
        <v>176</v>
      </c>
      <c r="J21" s="16" t="s">
        <v>59</v>
      </c>
      <c r="K21" s="12" t="s">
        <v>82</v>
      </c>
      <c r="L21" s="16" t="s">
        <v>83</v>
      </c>
      <c r="M21" s="10" t="s">
        <v>246</v>
      </c>
      <c r="N21" s="10" t="s">
        <v>43</v>
      </c>
      <c r="O21" s="16">
        <v>48</v>
      </c>
      <c r="P21" s="10" t="s">
        <v>245</v>
      </c>
      <c r="Q21" s="14">
        <f t="shared" si="2"/>
        <v>250000</v>
      </c>
      <c r="R21" s="14">
        <f t="shared" si="3"/>
        <v>250000</v>
      </c>
      <c r="S21" s="14">
        <f>R21</f>
        <v>250000</v>
      </c>
      <c r="T21" s="14">
        <f>S21</f>
        <v>250000</v>
      </c>
      <c r="U21" s="19">
        <v>1000000</v>
      </c>
      <c r="V21" s="14"/>
      <c r="W21" s="10"/>
      <c r="X21" s="12">
        <v>0</v>
      </c>
      <c r="Y21" s="16">
        <v>0</v>
      </c>
      <c r="Z21" s="20"/>
    </row>
    <row r="22" spans="1:26" ht="177" customHeight="1" x14ac:dyDescent="0.25">
      <c r="A22" s="10" t="s">
        <v>204</v>
      </c>
      <c r="B22" s="10" t="s">
        <v>37</v>
      </c>
      <c r="C22" s="11">
        <v>2023</v>
      </c>
      <c r="D22" s="16">
        <v>2024</v>
      </c>
      <c r="E22" s="10"/>
      <c r="F22" s="10" t="s">
        <v>245</v>
      </c>
      <c r="G22" s="10"/>
      <c r="H22" s="10" t="s">
        <v>39</v>
      </c>
      <c r="I22" s="10" t="s">
        <v>176</v>
      </c>
      <c r="J22" s="16" t="s">
        <v>40</v>
      </c>
      <c r="K22" s="12" t="s">
        <v>54</v>
      </c>
      <c r="L22" s="16" t="s">
        <v>84</v>
      </c>
      <c r="M22" s="10" t="s">
        <v>246</v>
      </c>
      <c r="N22" s="10" t="s">
        <v>43</v>
      </c>
      <c r="O22" s="16">
        <v>36</v>
      </c>
      <c r="P22" s="10" t="s">
        <v>245</v>
      </c>
      <c r="Q22" s="14">
        <f t="shared" si="2"/>
        <v>435630</v>
      </c>
      <c r="R22" s="14">
        <f t="shared" si="3"/>
        <v>435630</v>
      </c>
      <c r="S22" s="14">
        <f>R22</f>
        <v>435630</v>
      </c>
      <c r="T22" s="14"/>
      <c r="U22" s="19">
        <v>1306890</v>
      </c>
      <c r="V22" s="14"/>
      <c r="W22" s="10"/>
      <c r="X22" s="12">
        <v>0</v>
      </c>
      <c r="Y22" s="16">
        <v>0</v>
      </c>
      <c r="Z22" s="20"/>
    </row>
    <row r="23" spans="1:26" ht="45" x14ac:dyDescent="0.25">
      <c r="A23" s="10" t="s">
        <v>205</v>
      </c>
      <c r="B23" s="10" t="s">
        <v>37</v>
      </c>
      <c r="C23" s="11">
        <v>2023</v>
      </c>
      <c r="D23" s="16">
        <v>2025</v>
      </c>
      <c r="E23" s="10"/>
      <c r="F23" s="10" t="s">
        <v>245</v>
      </c>
      <c r="G23" s="10"/>
      <c r="H23" s="10" t="s">
        <v>39</v>
      </c>
      <c r="I23" s="10" t="s">
        <v>176</v>
      </c>
      <c r="J23" s="16" t="s">
        <v>40</v>
      </c>
      <c r="K23" s="12" t="s">
        <v>57</v>
      </c>
      <c r="L23" s="21" t="s">
        <v>85</v>
      </c>
      <c r="M23" s="10" t="s">
        <v>246</v>
      </c>
      <c r="N23" s="10" t="s">
        <v>43</v>
      </c>
      <c r="O23" s="21">
        <v>36</v>
      </c>
      <c r="P23" s="10" t="s">
        <v>245</v>
      </c>
      <c r="Q23" s="14">
        <f t="shared" si="2"/>
        <v>3500000</v>
      </c>
      <c r="R23" s="14">
        <f t="shared" si="3"/>
        <v>3500000</v>
      </c>
      <c r="S23" s="14">
        <f t="shared" ref="S23:S25" si="5">R23</f>
        <v>3500000</v>
      </c>
      <c r="T23" s="14"/>
      <c r="U23" s="19">
        <v>10500000</v>
      </c>
      <c r="V23" s="14"/>
      <c r="W23" s="10"/>
      <c r="X23" s="12">
        <v>0</v>
      </c>
      <c r="Y23" s="16">
        <v>0</v>
      </c>
      <c r="Z23" s="16"/>
    </row>
    <row r="24" spans="1:26" ht="30" x14ac:dyDescent="0.25">
      <c r="A24" s="10" t="s">
        <v>206</v>
      </c>
      <c r="B24" s="10" t="s">
        <v>37</v>
      </c>
      <c r="C24" s="11">
        <v>2023</v>
      </c>
      <c r="D24" s="21">
        <v>2025</v>
      </c>
      <c r="E24" s="10"/>
      <c r="F24" s="10" t="s">
        <v>245</v>
      </c>
      <c r="G24" s="10"/>
      <c r="H24" s="10" t="s">
        <v>39</v>
      </c>
      <c r="I24" s="10" t="s">
        <v>176</v>
      </c>
      <c r="J24" s="16" t="s">
        <v>40</v>
      </c>
      <c r="K24" s="12" t="s">
        <v>57</v>
      </c>
      <c r="L24" s="21" t="s">
        <v>86</v>
      </c>
      <c r="M24" s="10" t="s">
        <v>246</v>
      </c>
      <c r="N24" s="10" t="s">
        <v>43</v>
      </c>
      <c r="O24" s="21">
        <v>36</v>
      </c>
      <c r="P24" s="10" t="s">
        <v>245</v>
      </c>
      <c r="Q24" s="14">
        <f t="shared" si="2"/>
        <v>350000</v>
      </c>
      <c r="R24" s="14">
        <f t="shared" si="3"/>
        <v>350000</v>
      </c>
      <c r="S24" s="14">
        <f t="shared" si="5"/>
        <v>350000</v>
      </c>
      <c r="T24" s="14"/>
      <c r="U24" s="19">
        <v>1050000</v>
      </c>
      <c r="V24" s="14"/>
      <c r="W24" s="10"/>
      <c r="X24" s="12">
        <v>0</v>
      </c>
      <c r="Y24" s="16">
        <v>0</v>
      </c>
      <c r="Z24" s="20"/>
    </row>
    <row r="25" spans="1:26" ht="30" x14ac:dyDescent="0.25">
      <c r="A25" s="10" t="s">
        <v>207</v>
      </c>
      <c r="B25" s="10" t="s">
        <v>37</v>
      </c>
      <c r="C25" s="11">
        <v>2023</v>
      </c>
      <c r="D25" s="16">
        <v>2025</v>
      </c>
      <c r="E25" s="10"/>
      <c r="F25" s="10" t="s">
        <v>245</v>
      </c>
      <c r="G25" s="10"/>
      <c r="H25" s="10" t="s">
        <v>39</v>
      </c>
      <c r="I25" s="10" t="s">
        <v>176</v>
      </c>
      <c r="J25" s="16" t="s">
        <v>40</v>
      </c>
      <c r="K25" s="12" t="s">
        <v>57</v>
      </c>
      <c r="L25" s="16" t="s">
        <v>87</v>
      </c>
      <c r="M25" s="10" t="s">
        <v>246</v>
      </c>
      <c r="N25" s="10" t="s">
        <v>43</v>
      </c>
      <c r="O25" s="16">
        <v>36</v>
      </c>
      <c r="P25" s="10" t="s">
        <v>245</v>
      </c>
      <c r="Q25" s="14">
        <f t="shared" si="2"/>
        <v>1200000</v>
      </c>
      <c r="R25" s="14">
        <f t="shared" si="3"/>
        <v>1200000</v>
      </c>
      <c r="S25" s="14">
        <f t="shared" si="5"/>
        <v>1200000</v>
      </c>
      <c r="T25" s="14"/>
      <c r="U25" s="18">
        <v>3600000</v>
      </c>
      <c r="V25" s="14"/>
      <c r="W25" s="10"/>
      <c r="X25" s="12">
        <v>0</v>
      </c>
      <c r="Y25" s="16">
        <v>0</v>
      </c>
      <c r="Z25" s="16"/>
    </row>
    <row r="26" spans="1:26" ht="30" x14ac:dyDescent="0.25">
      <c r="A26" s="10" t="s">
        <v>208</v>
      </c>
      <c r="B26" s="10" t="s">
        <v>37</v>
      </c>
      <c r="C26" s="11">
        <v>2023</v>
      </c>
      <c r="D26" s="21">
        <v>2024</v>
      </c>
      <c r="E26" s="10"/>
      <c r="F26" s="10" t="s">
        <v>245</v>
      </c>
      <c r="G26" s="10"/>
      <c r="H26" s="10" t="s">
        <v>39</v>
      </c>
      <c r="I26" s="10" t="s">
        <v>176</v>
      </c>
      <c r="J26" s="16" t="s">
        <v>40</v>
      </c>
      <c r="K26" s="12" t="s">
        <v>57</v>
      </c>
      <c r="L26" s="21" t="s">
        <v>88</v>
      </c>
      <c r="M26" s="10" t="s">
        <v>246</v>
      </c>
      <c r="N26" s="10" t="s">
        <v>43</v>
      </c>
      <c r="O26" s="21">
        <v>12</v>
      </c>
      <c r="P26" s="10" t="s">
        <v>245</v>
      </c>
      <c r="Q26" s="14">
        <f t="shared" si="2"/>
        <v>1680000</v>
      </c>
      <c r="R26" s="14"/>
      <c r="S26" s="14"/>
      <c r="T26" s="14"/>
      <c r="U26" s="19">
        <v>1680000</v>
      </c>
      <c r="V26" s="14"/>
      <c r="W26" s="10"/>
      <c r="X26" s="12">
        <v>0</v>
      </c>
      <c r="Y26" s="16">
        <v>0</v>
      </c>
      <c r="Z26" s="16"/>
    </row>
    <row r="27" spans="1:26" x14ac:dyDescent="0.25">
      <c r="A27" s="10" t="s">
        <v>209</v>
      </c>
      <c r="B27" s="10" t="s">
        <v>37</v>
      </c>
      <c r="C27" s="11">
        <v>2023</v>
      </c>
      <c r="D27" s="21">
        <v>2024</v>
      </c>
      <c r="E27" s="10"/>
      <c r="F27" s="10" t="s">
        <v>245</v>
      </c>
      <c r="G27" s="10"/>
      <c r="H27" s="10" t="s">
        <v>39</v>
      </c>
      <c r="I27" s="10" t="s">
        <v>176</v>
      </c>
      <c r="J27" s="16" t="s">
        <v>40</v>
      </c>
      <c r="K27" s="12" t="s">
        <v>57</v>
      </c>
      <c r="L27" s="21" t="s">
        <v>89</v>
      </c>
      <c r="M27" s="10" t="s">
        <v>246</v>
      </c>
      <c r="N27" s="10" t="s">
        <v>43</v>
      </c>
      <c r="O27" s="21">
        <v>36</v>
      </c>
      <c r="P27" s="10" t="s">
        <v>245</v>
      </c>
      <c r="Q27" s="14">
        <f t="shared" si="2"/>
        <v>2500000</v>
      </c>
      <c r="R27" s="14">
        <f t="shared" si="3"/>
        <v>2500000</v>
      </c>
      <c r="S27" s="14">
        <f t="shared" ref="S27:S28" si="6">R27</f>
        <v>2500000</v>
      </c>
      <c r="T27" s="14"/>
      <c r="U27" s="19">
        <v>7500000</v>
      </c>
      <c r="V27" s="14"/>
      <c r="W27" s="10"/>
      <c r="X27" s="37" t="s">
        <v>242</v>
      </c>
      <c r="Y27" s="20" t="s">
        <v>77</v>
      </c>
      <c r="Z27" s="16"/>
    </row>
    <row r="28" spans="1:26" x14ac:dyDescent="0.25">
      <c r="A28" s="10" t="s">
        <v>210</v>
      </c>
      <c r="B28" s="10" t="s">
        <v>37</v>
      </c>
      <c r="C28" s="11">
        <v>2023</v>
      </c>
      <c r="D28" s="21">
        <v>2025</v>
      </c>
      <c r="E28" s="10"/>
      <c r="F28" s="10" t="s">
        <v>245</v>
      </c>
      <c r="G28" s="10"/>
      <c r="H28" s="10" t="s">
        <v>39</v>
      </c>
      <c r="I28" s="10" t="s">
        <v>176</v>
      </c>
      <c r="J28" s="16" t="s">
        <v>40</v>
      </c>
      <c r="K28" s="12" t="s">
        <v>57</v>
      </c>
      <c r="L28" s="21" t="s">
        <v>90</v>
      </c>
      <c r="M28" s="10" t="s">
        <v>246</v>
      </c>
      <c r="N28" s="10" t="s">
        <v>43</v>
      </c>
      <c r="O28" s="21">
        <v>36</v>
      </c>
      <c r="P28" s="10" t="s">
        <v>245</v>
      </c>
      <c r="Q28" s="14">
        <f t="shared" si="2"/>
        <v>600000</v>
      </c>
      <c r="R28" s="14">
        <f t="shared" si="3"/>
        <v>600000</v>
      </c>
      <c r="S28" s="14">
        <f t="shared" si="6"/>
        <v>600000</v>
      </c>
      <c r="T28" s="14"/>
      <c r="U28" s="19">
        <v>1800000</v>
      </c>
      <c r="V28" s="14"/>
      <c r="W28" s="10"/>
      <c r="X28" s="39" t="s">
        <v>243</v>
      </c>
      <c r="Y28" s="16" t="s">
        <v>55</v>
      </c>
      <c r="Z28" s="20"/>
    </row>
    <row r="29" spans="1:26" x14ac:dyDescent="0.25">
      <c r="A29" s="10" t="s">
        <v>211</v>
      </c>
      <c r="B29" s="10" t="s">
        <v>37</v>
      </c>
      <c r="C29" s="11">
        <v>2023</v>
      </c>
      <c r="D29" s="21">
        <v>2025</v>
      </c>
      <c r="E29" s="10"/>
      <c r="F29" s="10" t="s">
        <v>245</v>
      </c>
      <c r="G29" s="10"/>
      <c r="H29" s="10" t="s">
        <v>39</v>
      </c>
      <c r="I29" s="10" t="s">
        <v>176</v>
      </c>
      <c r="J29" s="16" t="s">
        <v>40</v>
      </c>
      <c r="K29" s="12" t="s">
        <v>57</v>
      </c>
      <c r="L29" s="21" t="s">
        <v>91</v>
      </c>
      <c r="M29" s="10" t="s">
        <v>246</v>
      </c>
      <c r="N29" s="10" t="s">
        <v>43</v>
      </c>
      <c r="O29" s="23">
        <v>60</v>
      </c>
      <c r="P29" s="10" t="s">
        <v>245</v>
      </c>
      <c r="Q29" s="14">
        <f t="shared" si="2"/>
        <v>600000</v>
      </c>
      <c r="R29" s="14">
        <f t="shared" si="3"/>
        <v>600000</v>
      </c>
      <c r="S29" s="14">
        <f t="shared" ref="S29:S37" si="7">R29</f>
        <v>600000</v>
      </c>
      <c r="T29" s="14">
        <f>U29-(Q29+R29+S29)</f>
        <v>1200000</v>
      </c>
      <c r="U29" s="19">
        <v>3000000</v>
      </c>
      <c r="V29" s="14"/>
      <c r="W29" s="10"/>
      <c r="X29" s="12" t="s">
        <v>244</v>
      </c>
      <c r="Y29" s="20" t="s">
        <v>62</v>
      </c>
      <c r="Z29" s="20"/>
    </row>
    <row r="30" spans="1:26" ht="30" x14ac:dyDescent="0.25">
      <c r="A30" s="10" t="s">
        <v>212</v>
      </c>
      <c r="B30" s="10" t="s">
        <v>37</v>
      </c>
      <c r="C30" s="11">
        <v>2023</v>
      </c>
      <c r="D30" s="21">
        <v>2025</v>
      </c>
      <c r="E30" s="10"/>
      <c r="F30" s="10" t="s">
        <v>245</v>
      </c>
      <c r="G30" s="10"/>
      <c r="H30" s="10" t="s">
        <v>39</v>
      </c>
      <c r="I30" s="10" t="s">
        <v>176</v>
      </c>
      <c r="J30" s="16" t="s">
        <v>40</v>
      </c>
      <c r="K30" s="12" t="s">
        <v>57</v>
      </c>
      <c r="L30" s="21" t="s">
        <v>92</v>
      </c>
      <c r="M30" s="10" t="s">
        <v>246</v>
      </c>
      <c r="N30" s="10" t="s">
        <v>43</v>
      </c>
      <c r="O30" s="23">
        <v>36</v>
      </c>
      <c r="P30" s="10" t="s">
        <v>245</v>
      </c>
      <c r="Q30" s="14">
        <f t="shared" si="2"/>
        <v>700000</v>
      </c>
      <c r="R30" s="14">
        <f t="shared" si="3"/>
        <v>700000</v>
      </c>
      <c r="S30" s="14">
        <f t="shared" si="7"/>
        <v>700000</v>
      </c>
      <c r="T30" s="14"/>
      <c r="U30" s="19">
        <v>2100000</v>
      </c>
      <c r="V30" s="14"/>
      <c r="W30" s="10"/>
      <c r="X30" s="39" t="s">
        <v>243</v>
      </c>
      <c r="Y30" s="16" t="s">
        <v>55</v>
      </c>
      <c r="Z30" s="20"/>
    </row>
    <row r="31" spans="1:26" x14ac:dyDescent="0.25">
      <c r="A31" s="10" t="s">
        <v>213</v>
      </c>
      <c r="B31" s="10" t="s">
        <v>37</v>
      </c>
      <c r="C31" s="11">
        <v>2023</v>
      </c>
      <c r="D31" s="21">
        <v>2025</v>
      </c>
      <c r="E31" s="10"/>
      <c r="F31" s="10" t="s">
        <v>245</v>
      </c>
      <c r="G31" s="10"/>
      <c r="H31" s="10" t="s">
        <v>39</v>
      </c>
      <c r="I31" s="10" t="s">
        <v>176</v>
      </c>
      <c r="J31" s="16" t="s">
        <v>40</v>
      </c>
      <c r="K31" s="12" t="s">
        <v>57</v>
      </c>
      <c r="L31" s="21" t="s">
        <v>93</v>
      </c>
      <c r="M31" s="10" t="s">
        <v>246</v>
      </c>
      <c r="N31" s="10" t="s">
        <v>43</v>
      </c>
      <c r="O31" s="23">
        <v>48</v>
      </c>
      <c r="P31" s="10" t="s">
        <v>245</v>
      </c>
      <c r="Q31" s="14">
        <f t="shared" si="2"/>
        <v>300000</v>
      </c>
      <c r="R31" s="14">
        <f t="shared" si="3"/>
        <v>300000</v>
      </c>
      <c r="S31" s="14">
        <f t="shared" si="7"/>
        <v>300000</v>
      </c>
      <c r="T31" s="14">
        <f>R31</f>
        <v>300000</v>
      </c>
      <c r="U31" s="19">
        <v>1200000</v>
      </c>
      <c r="V31" s="14"/>
      <c r="W31" s="10"/>
      <c r="X31" s="39" t="s">
        <v>243</v>
      </c>
      <c r="Y31" s="16" t="s">
        <v>55</v>
      </c>
      <c r="Z31" s="20"/>
    </row>
    <row r="32" spans="1:26" ht="30" x14ac:dyDescent="0.25">
      <c r="A32" s="10" t="s">
        <v>214</v>
      </c>
      <c r="B32" s="10" t="s">
        <v>37</v>
      </c>
      <c r="C32" s="11">
        <v>2023</v>
      </c>
      <c r="D32" s="21">
        <v>2024</v>
      </c>
      <c r="E32" s="10"/>
      <c r="F32" s="10" t="s">
        <v>245</v>
      </c>
      <c r="G32" s="10"/>
      <c r="H32" s="10" t="s">
        <v>39</v>
      </c>
      <c r="I32" s="10" t="s">
        <v>176</v>
      </c>
      <c r="J32" s="16" t="s">
        <v>40</v>
      </c>
      <c r="K32" s="12" t="s">
        <v>57</v>
      </c>
      <c r="L32" s="21" t="s">
        <v>94</v>
      </c>
      <c r="M32" s="10" t="s">
        <v>246</v>
      </c>
      <c r="N32" s="10" t="s">
        <v>43</v>
      </c>
      <c r="O32" s="23">
        <v>36</v>
      </c>
      <c r="P32" s="10" t="s">
        <v>245</v>
      </c>
      <c r="Q32" s="14">
        <f t="shared" si="2"/>
        <v>1600000</v>
      </c>
      <c r="R32" s="14">
        <f t="shared" si="3"/>
        <v>1600000</v>
      </c>
      <c r="S32" s="14">
        <f t="shared" si="7"/>
        <v>1600000</v>
      </c>
      <c r="T32" s="14"/>
      <c r="U32" s="19">
        <v>4800000</v>
      </c>
      <c r="V32" s="14"/>
      <c r="W32" s="10"/>
      <c r="X32" s="39" t="s">
        <v>243</v>
      </c>
      <c r="Y32" s="16" t="s">
        <v>55</v>
      </c>
      <c r="Z32" s="16"/>
    </row>
    <row r="33" spans="1:26" x14ac:dyDescent="0.25">
      <c r="A33" s="10" t="s">
        <v>215</v>
      </c>
      <c r="B33" s="10" t="s">
        <v>37</v>
      </c>
      <c r="C33" s="11">
        <v>2023</v>
      </c>
      <c r="D33" s="21">
        <v>2024</v>
      </c>
      <c r="E33" s="10"/>
      <c r="F33" s="10" t="s">
        <v>245</v>
      </c>
      <c r="G33" s="10"/>
      <c r="H33" s="10" t="s">
        <v>39</v>
      </c>
      <c r="I33" s="10" t="s">
        <v>176</v>
      </c>
      <c r="J33" s="16" t="s">
        <v>40</v>
      </c>
      <c r="K33" s="12" t="s">
        <v>57</v>
      </c>
      <c r="L33" s="21" t="s">
        <v>95</v>
      </c>
      <c r="M33" s="10" t="s">
        <v>246</v>
      </c>
      <c r="N33" s="10" t="s">
        <v>43</v>
      </c>
      <c r="O33" s="23">
        <v>48</v>
      </c>
      <c r="P33" s="10" t="s">
        <v>245</v>
      </c>
      <c r="Q33" s="14">
        <f t="shared" si="2"/>
        <v>250000</v>
      </c>
      <c r="R33" s="14">
        <f t="shared" si="3"/>
        <v>250000</v>
      </c>
      <c r="S33" s="14">
        <f t="shared" si="7"/>
        <v>250000</v>
      </c>
      <c r="T33" s="14">
        <f>R33</f>
        <v>250000</v>
      </c>
      <c r="U33" s="19">
        <v>1000000</v>
      </c>
      <c r="V33" s="14"/>
      <c r="W33" s="10"/>
      <c r="X33" s="39" t="s">
        <v>243</v>
      </c>
      <c r="Y33" s="16" t="s">
        <v>55</v>
      </c>
      <c r="Z33" s="20"/>
    </row>
    <row r="34" spans="1:26" ht="30" x14ac:dyDescent="0.25">
      <c r="A34" s="10" t="s">
        <v>216</v>
      </c>
      <c r="B34" s="10" t="s">
        <v>37</v>
      </c>
      <c r="C34" s="11">
        <v>2023</v>
      </c>
      <c r="D34" s="21">
        <v>2024</v>
      </c>
      <c r="E34" s="10"/>
      <c r="F34" s="10" t="s">
        <v>245</v>
      </c>
      <c r="G34" s="10"/>
      <c r="H34" s="10" t="s">
        <v>39</v>
      </c>
      <c r="I34" s="10" t="s">
        <v>176</v>
      </c>
      <c r="J34" s="16" t="s">
        <v>40</v>
      </c>
      <c r="K34" s="22" t="s">
        <v>96</v>
      </c>
      <c r="L34" s="21" t="s">
        <v>97</v>
      </c>
      <c r="M34" s="10" t="s">
        <v>246</v>
      </c>
      <c r="N34" s="10" t="s">
        <v>43</v>
      </c>
      <c r="O34" s="21">
        <v>48</v>
      </c>
      <c r="P34" s="10" t="s">
        <v>245</v>
      </c>
      <c r="Q34" s="14">
        <f t="shared" si="2"/>
        <v>1200000</v>
      </c>
      <c r="R34" s="14">
        <f t="shared" si="3"/>
        <v>1200000</v>
      </c>
      <c r="S34" s="14">
        <f t="shared" si="7"/>
        <v>1200000</v>
      </c>
      <c r="T34" s="14">
        <f>R34</f>
        <v>1200000</v>
      </c>
      <c r="U34" s="19">
        <v>4800000</v>
      </c>
      <c r="V34" s="14"/>
      <c r="W34" s="10"/>
      <c r="X34" s="37" t="s">
        <v>241</v>
      </c>
      <c r="Y34" s="20" t="s">
        <v>74</v>
      </c>
      <c r="Z34" s="16"/>
    </row>
    <row r="35" spans="1:26" ht="30" x14ac:dyDescent="0.25">
      <c r="A35" s="10" t="s">
        <v>217</v>
      </c>
      <c r="B35" s="10" t="s">
        <v>37</v>
      </c>
      <c r="C35" s="11">
        <v>2023</v>
      </c>
      <c r="D35" s="21">
        <v>2025</v>
      </c>
      <c r="E35" s="10"/>
      <c r="F35" s="10" t="s">
        <v>245</v>
      </c>
      <c r="G35" s="10"/>
      <c r="H35" s="10" t="s">
        <v>39</v>
      </c>
      <c r="I35" s="10" t="s">
        <v>176</v>
      </c>
      <c r="J35" s="16" t="s">
        <v>40</v>
      </c>
      <c r="K35" s="22" t="s">
        <v>96</v>
      </c>
      <c r="L35" s="21" t="s">
        <v>98</v>
      </c>
      <c r="M35" s="10" t="s">
        <v>246</v>
      </c>
      <c r="N35" s="10" t="s">
        <v>43</v>
      </c>
      <c r="O35" s="21">
        <v>48</v>
      </c>
      <c r="P35" s="10" t="s">
        <v>245</v>
      </c>
      <c r="Q35" s="14">
        <f t="shared" si="2"/>
        <v>300000</v>
      </c>
      <c r="R35" s="14">
        <f t="shared" si="3"/>
        <v>300000</v>
      </c>
      <c r="S35" s="14">
        <f t="shared" si="7"/>
        <v>300000</v>
      </c>
      <c r="T35" s="14">
        <f>R35</f>
        <v>300000</v>
      </c>
      <c r="U35" s="19">
        <v>1200000</v>
      </c>
      <c r="V35" s="14"/>
      <c r="W35" s="10"/>
      <c r="X35" s="39" t="s">
        <v>243</v>
      </c>
      <c r="Y35" s="16" t="s">
        <v>55</v>
      </c>
      <c r="Z35" s="20"/>
    </row>
    <row r="36" spans="1:26" ht="30" x14ac:dyDescent="0.25">
      <c r="A36" s="10" t="s">
        <v>218</v>
      </c>
      <c r="B36" s="10" t="s">
        <v>37</v>
      </c>
      <c r="C36" s="11">
        <v>2023</v>
      </c>
      <c r="D36" s="21">
        <v>2024</v>
      </c>
      <c r="E36" s="10"/>
      <c r="F36" s="10" t="s">
        <v>245</v>
      </c>
      <c r="G36" s="10"/>
      <c r="H36" s="10" t="s">
        <v>39</v>
      </c>
      <c r="I36" s="10" t="s">
        <v>176</v>
      </c>
      <c r="J36" s="16" t="s">
        <v>40</v>
      </c>
      <c r="K36" s="12" t="s">
        <v>57</v>
      </c>
      <c r="L36" s="21" t="s">
        <v>99</v>
      </c>
      <c r="M36" s="10" t="s">
        <v>246</v>
      </c>
      <c r="N36" s="10" t="s">
        <v>43</v>
      </c>
      <c r="O36" s="21">
        <v>36</v>
      </c>
      <c r="P36" s="10" t="s">
        <v>245</v>
      </c>
      <c r="Q36" s="14">
        <f t="shared" si="2"/>
        <v>700000</v>
      </c>
      <c r="R36" s="14">
        <f t="shared" si="3"/>
        <v>700000</v>
      </c>
      <c r="S36" s="14">
        <f t="shared" si="7"/>
        <v>700000</v>
      </c>
      <c r="T36" s="14"/>
      <c r="U36" s="19">
        <v>2100000</v>
      </c>
      <c r="V36" s="14"/>
      <c r="W36" s="10"/>
      <c r="X36" s="12">
        <v>0</v>
      </c>
      <c r="Y36" s="16">
        <v>0</v>
      </c>
      <c r="Z36" s="20"/>
    </row>
    <row r="37" spans="1:26" x14ac:dyDescent="0.25">
      <c r="A37" s="10" t="s">
        <v>219</v>
      </c>
      <c r="B37" s="10" t="s">
        <v>37</v>
      </c>
      <c r="C37" s="11">
        <v>2023</v>
      </c>
      <c r="D37" s="24">
        <v>2025</v>
      </c>
      <c r="E37" s="10"/>
      <c r="F37" s="10" t="s">
        <v>245</v>
      </c>
      <c r="G37" s="10"/>
      <c r="H37" s="10" t="s">
        <v>39</v>
      </c>
      <c r="I37" s="10" t="s">
        <v>176</v>
      </c>
      <c r="J37" s="16" t="s">
        <v>40</v>
      </c>
      <c r="K37" s="22" t="s">
        <v>71</v>
      </c>
      <c r="L37" s="17" t="s">
        <v>100</v>
      </c>
      <c r="M37" s="10" t="s">
        <v>246</v>
      </c>
      <c r="N37" s="10" t="s">
        <v>43</v>
      </c>
      <c r="O37" s="21">
        <v>48</v>
      </c>
      <c r="P37" s="10" t="s">
        <v>245</v>
      </c>
      <c r="Q37" s="14">
        <f t="shared" si="2"/>
        <v>500000</v>
      </c>
      <c r="R37" s="14">
        <f t="shared" si="3"/>
        <v>500000</v>
      </c>
      <c r="S37" s="14">
        <f t="shared" si="7"/>
        <v>500000</v>
      </c>
      <c r="T37" s="14">
        <f>R37</f>
        <v>500000</v>
      </c>
      <c r="U37" s="19">
        <v>2000000</v>
      </c>
      <c r="V37" s="14"/>
      <c r="W37" s="10"/>
      <c r="X37" s="12">
        <v>0</v>
      </c>
      <c r="Y37" s="16">
        <v>0</v>
      </c>
      <c r="Z37" s="20"/>
    </row>
    <row r="38" spans="1:26" x14ac:dyDescent="0.25">
      <c r="A38" s="10" t="s">
        <v>220</v>
      </c>
      <c r="B38" s="10" t="s">
        <v>37</v>
      </c>
      <c r="C38" s="11">
        <v>2023</v>
      </c>
      <c r="D38" s="24">
        <v>2025</v>
      </c>
      <c r="E38" s="10"/>
      <c r="F38" s="10" t="s">
        <v>245</v>
      </c>
      <c r="G38" s="10"/>
      <c r="H38" s="10" t="s">
        <v>39</v>
      </c>
      <c r="I38" s="10" t="s">
        <v>176</v>
      </c>
      <c r="J38" s="22" t="s">
        <v>59</v>
      </c>
      <c r="K38" s="22" t="s">
        <v>101</v>
      </c>
      <c r="L38" s="16" t="s">
        <v>102</v>
      </c>
      <c r="M38" s="10" t="s">
        <v>246</v>
      </c>
      <c r="N38" s="10" t="s">
        <v>43</v>
      </c>
      <c r="O38" s="22">
        <v>60</v>
      </c>
      <c r="P38" s="10" t="s">
        <v>245</v>
      </c>
      <c r="Q38" s="14">
        <f t="shared" si="2"/>
        <v>2500000</v>
      </c>
      <c r="R38" s="14">
        <f t="shared" si="3"/>
        <v>2500000</v>
      </c>
      <c r="S38" s="14">
        <f t="shared" ref="S38:S41" si="8">R38</f>
        <v>2500000</v>
      </c>
      <c r="T38" s="14">
        <f t="shared" ref="T38:T41" si="9">U38-(Q38+R38+S38)</f>
        <v>5000000</v>
      </c>
      <c r="U38" s="19">
        <v>12500000</v>
      </c>
      <c r="V38" s="14"/>
      <c r="W38" s="10"/>
      <c r="X38" s="39" t="s">
        <v>243</v>
      </c>
      <c r="Y38" s="16" t="s">
        <v>55</v>
      </c>
      <c r="Z38" s="16"/>
    </row>
    <row r="39" spans="1:26" x14ac:dyDescent="0.25">
      <c r="A39" s="10" t="s">
        <v>221</v>
      </c>
      <c r="B39" s="10" t="s">
        <v>37</v>
      </c>
      <c r="C39" s="11">
        <v>2023</v>
      </c>
      <c r="D39" s="16">
        <v>2025</v>
      </c>
      <c r="E39" s="10"/>
      <c r="F39" s="10" t="s">
        <v>245</v>
      </c>
      <c r="G39" s="10"/>
      <c r="H39" s="10" t="s">
        <v>39</v>
      </c>
      <c r="I39" s="10" t="s">
        <v>176</v>
      </c>
      <c r="J39" s="22" t="s">
        <v>59</v>
      </c>
      <c r="K39" s="22" t="s">
        <v>103</v>
      </c>
      <c r="L39" s="16" t="s">
        <v>104</v>
      </c>
      <c r="M39" s="10" t="s">
        <v>246</v>
      </c>
      <c r="N39" s="10" t="s">
        <v>43</v>
      </c>
      <c r="O39" s="22">
        <v>60</v>
      </c>
      <c r="P39" s="10" t="s">
        <v>245</v>
      </c>
      <c r="Q39" s="14">
        <f t="shared" si="2"/>
        <v>2000000</v>
      </c>
      <c r="R39" s="14">
        <f t="shared" si="3"/>
        <v>2000000</v>
      </c>
      <c r="S39" s="14">
        <f t="shared" si="8"/>
        <v>2000000</v>
      </c>
      <c r="T39" s="14">
        <f t="shared" si="9"/>
        <v>4000000</v>
      </c>
      <c r="U39" s="19">
        <v>10000000</v>
      </c>
      <c r="V39" s="14"/>
      <c r="W39" s="10"/>
      <c r="X39" s="39" t="s">
        <v>243</v>
      </c>
      <c r="Y39" s="16" t="s">
        <v>55</v>
      </c>
      <c r="Z39" s="16"/>
    </row>
    <row r="40" spans="1:26" x14ac:dyDescent="0.25">
      <c r="A40" s="10" t="s">
        <v>222</v>
      </c>
      <c r="B40" s="10" t="s">
        <v>37</v>
      </c>
      <c r="C40" s="11">
        <v>2023</v>
      </c>
      <c r="D40" s="16">
        <v>2025</v>
      </c>
      <c r="E40" s="10"/>
      <c r="F40" s="10" t="s">
        <v>245</v>
      </c>
      <c r="G40" s="10"/>
      <c r="H40" s="10" t="s">
        <v>39</v>
      </c>
      <c r="I40" s="10" t="s">
        <v>176</v>
      </c>
      <c r="J40" s="22" t="s">
        <v>59</v>
      </c>
      <c r="K40" s="22" t="s">
        <v>105</v>
      </c>
      <c r="L40" s="16" t="s">
        <v>106</v>
      </c>
      <c r="M40" s="10" t="s">
        <v>246</v>
      </c>
      <c r="N40" s="10" t="s">
        <v>43</v>
      </c>
      <c r="O40" s="22">
        <v>48</v>
      </c>
      <c r="P40" s="10" t="s">
        <v>245</v>
      </c>
      <c r="Q40" s="14">
        <f t="shared" ref="Q40:Q57" si="10">U40/O40*12</f>
        <v>1200000</v>
      </c>
      <c r="R40" s="14">
        <f t="shared" ref="R40:R57" si="11">U40/O40*12</f>
        <v>1200000</v>
      </c>
      <c r="S40" s="14">
        <f t="shared" si="8"/>
        <v>1200000</v>
      </c>
      <c r="T40" s="14">
        <f t="shared" si="9"/>
        <v>1200000</v>
      </c>
      <c r="U40" s="19">
        <v>4800000</v>
      </c>
      <c r="V40" s="14"/>
      <c r="W40" s="10"/>
      <c r="X40" s="39" t="s">
        <v>243</v>
      </c>
      <c r="Y40" s="16" t="s">
        <v>55</v>
      </c>
      <c r="Z40" s="16"/>
    </row>
    <row r="41" spans="1:26" x14ac:dyDescent="0.25">
      <c r="A41" s="10" t="s">
        <v>223</v>
      </c>
      <c r="B41" s="10" t="s">
        <v>37</v>
      </c>
      <c r="C41" s="11">
        <v>2023</v>
      </c>
      <c r="D41" s="16">
        <v>2025</v>
      </c>
      <c r="E41" s="10"/>
      <c r="F41" s="10" t="s">
        <v>245</v>
      </c>
      <c r="G41" s="10"/>
      <c r="H41" s="10" t="s">
        <v>39</v>
      </c>
      <c r="I41" s="10" t="s">
        <v>176</v>
      </c>
      <c r="J41" s="22" t="s">
        <v>59</v>
      </c>
      <c r="K41" s="22" t="s">
        <v>107</v>
      </c>
      <c r="L41" s="16" t="s">
        <v>108</v>
      </c>
      <c r="M41" s="10" t="s">
        <v>246</v>
      </c>
      <c r="N41" s="10" t="s">
        <v>43</v>
      </c>
      <c r="O41" s="22">
        <v>48</v>
      </c>
      <c r="P41" s="10" t="s">
        <v>245</v>
      </c>
      <c r="Q41" s="14">
        <f t="shared" si="10"/>
        <v>600000</v>
      </c>
      <c r="R41" s="14">
        <f t="shared" si="11"/>
        <v>600000</v>
      </c>
      <c r="S41" s="14">
        <f t="shared" si="8"/>
        <v>600000</v>
      </c>
      <c r="T41" s="14">
        <f t="shared" si="9"/>
        <v>600000</v>
      </c>
      <c r="U41" s="19">
        <v>2400000</v>
      </c>
      <c r="V41" s="14"/>
      <c r="W41" s="10"/>
      <c r="X41" s="39" t="s">
        <v>243</v>
      </c>
      <c r="Y41" s="16" t="s">
        <v>55</v>
      </c>
      <c r="Z41" s="20"/>
    </row>
    <row r="42" spans="1:26" ht="30" x14ac:dyDescent="0.25">
      <c r="A42" s="10" t="s">
        <v>224</v>
      </c>
      <c r="B42" s="10" t="s">
        <v>37</v>
      </c>
      <c r="C42" s="11">
        <v>2023</v>
      </c>
      <c r="D42" s="16">
        <v>2025</v>
      </c>
      <c r="E42" s="10"/>
      <c r="F42" s="10" t="s">
        <v>245</v>
      </c>
      <c r="G42" s="10"/>
      <c r="H42" s="10" t="s">
        <v>39</v>
      </c>
      <c r="I42" s="10" t="s">
        <v>176</v>
      </c>
      <c r="J42" s="22" t="s">
        <v>59</v>
      </c>
      <c r="K42" s="22" t="s">
        <v>60</v>
      </c>
      <c r="L42" s="16" t="s">
        <v>109</v>
      </c>
      <c r="M42" s="10" t="s">
        <v>246</v>
      </c>
      <c r="N42" s="10" t="s">
        <v>43</v>
      </c>
      <c r="O42" s="22">
        <v>60</v>
      </c>
      <c r="P42" s="10" t="s">
        <v>245</v>
      </c>
      <c r="Q42" s="14">
        <f t="shared" si="10"/>
        <v>1000000</v>
      </c>
      <c r="R42" s="14">
        <f t="shared" si="11"/>
        <v>1000000</v>
      </c>
      <c r="S42" s="14">
        <f>R42</f>
        <v>1000000</v>
      </c>
      <c r="T42" s="14">
        <f>U42-(Q42+R42+S42)</f>
        <v>2000000</v>
      </c>
      <c r="U42" s="19">
        <v>5000000</v>
      </c>
      <c r="V42" s="14"/>
      <c r="W42" s="10"/>
      <c r="X42" s="39" t="s">
        <v>243</v>
      </c>
      <c r="Y42" s="16" t="s">
        <v>55</v>
      </c>
      <c r="Z42" s="16"/>
    </row>
    <row r="43" spans="1:26" x14ac:dyDescent="0.25">
      <c r="A43" s="10" t="s">
        <v>225</v>
      </c>
      <c r="B43" s="10" t="s">
        <v>37</v>
      </c>
      <c r="C43" s="11">
        <v>2023</v>
      </c>
      <c r="D43" s="16">
        <v>2024</v>
      </c>
      <c r="E43" s="10"/>
      <c r="F43" s="10" t="s">
        <v>245</v>
      </c>
      <c r="G43" s="10"/>
      <c r="H43" s="10" t="s">
        <v>39</v>
      </c>
      <c r="I43" s="10" t="s">
        <v>176</v>
      </c>
      <c r="J43" s="22" t="s">
        <v>59</v>
      </c>
      <c r="K43" s="22" t="s">
        <v>110</v>
      </c>
      <c r="L43" s="16" t="s">
        <v>111</v>
      </c>
      <c r="M43" s="10" t="s">
        <v>246</v>
      </c>
      <c r="N43" s="10" t="s">
        <v>43</v>
      </c>
      <c r="O43" s="22">
        <v>24</v>
      </c>
      <c r="P43" s="10" t="s">
        <v>245</v>
      </c>
      <c r="Q43" s="14">
        <f t="shared" si="10"/>
        <v>900000</v>
      </c>
      <c r="R43" s="14">
        <f t="shared" si="11"/>
        <v>900000</v>
      </c>
      <c r="S43" s="14"/>
      <c r="T43" s="14"/>
      <c r="U43" s="19">
        <v>1800000</v>
      </c>
      <c r="V43" s="14"/>
      <c r="W43" s="10"/>
      <c r="X43" s="12">
        <v>226120</v>
      </c>
      <c r="Y43" s="20" t="s">
        <v>62</v>
      </c>
      <c r="Z43" s="20"/>
    </row>
    <row r="44" spans="1:26" ht="45" x14ac:dyDescent="0.25">
      <c r="A44" s="10" t="s">
        <v>226</v>
      </c>
      <c r="B44" s="10" t="s">
        <v>37</v>
      </c>
      <c r="C44" s="11">
        <v>2023</v>
      </c>
      <c r="D44" s="16">
        <v>2024</v>
      </c>
      <c r="E44" s="10"/>
      <c r="F44" s="10" t="s">
        <v>245</v>
      </c>
      <c r="G44" s="10"/>
      <c r="H44" s="10" t="s">
        <v>39</v>
      </c>
      <c r="I44" s="10" t="s">
        <v>176</v>
      </c>
      <c r="J44" s="16" t="s">
        <v>59</v>
      </c>
      <c r="K44" s="22" t="s">
        <v>112</v>
      </c>
      <c r="L44" s="16" t="s">
        <v>113</v>
      </c>
      <c r="M44" s="10" t="s">
        <v>246</v>
      </c>
      <c r="N44" s="10" t="s">
        <v>43</v>
      </c>
      <c r="O44" s="16">
        <v>24</v>
      </c>
      <c r="P44" s="10" t="s">
        <v>245</v>
      </c>
      <c r="Q44" s="14">
        <f t="shared" si="10"/>
        <v>600000</v>
      </c>
      <c r="R44" s="14">
        <f t="shared" si="11"/>
        <v>600000</v>
      </c>
      <c r="S44" s="14"/>
      <c r="T44" s="14"/>
      <c r="U44" s="18">
        <v>1200000</v>
      </c>
      <c r="V44" s="14"/>
      <c r="W44" s="10"/>
      <c r="X44" s="12">
        <v>0</v>
      </c>
      <c r="Y44" s="16">
        <v>0</v>
      </c>
      <c r="Z44" s="20"/>
    </row>
    <row r="45" spans="1:26" x14ac:dyDescent="0.25">
      <c r="A45" s="10" t="s">
        <v>227</v>
      </c>
      <c r="B45" s="10" t="s">
        <v>37</v>
      </c>
      <c r="C45" s="11">
        <v>2023</v>
      </c>
      <c r="D45" s="16">
        <v>2024</v>
      </c>
      <c r="E45" s="10"/>
      <c r="F45" s="10" t="s">
        <v>245</v>
      </c>
      <c r="G45" s="10"/>
      <c r="H45" s="10" t="s">
        <v>39</v>
      </c>
      <c r="I45" s="10" t="s">
        <v>176</v>
      </c>
      <c r="J45" s="22" t="s">
        <v>59</v>
      </c>
      <c r="K45" s="22" t="s">
        <v>114</v>
      </c>
      <c r="L45" s="16" t="s">
        <v>115</v>
      </c>
      <c r="M45" s="10" t="s">
        <v>246</v>
      </c>
      <c r="N45" s="10" t="s">
        <v>43</v>
      </c>
      <c r="O45" s="22">
        <v>36</v>
      </c>
      <c r="P45" s="10" t="s">
        <v>245</v>
      </c>
      <c r="Q45" s="14">
        <f t="shared" si="10"/>
        <v>600000</v>
      </c>
      <c r="R45" s="14">
        <f t="shared" si="11"/>
        <v>600000</v>
      </c>
      <c r="S45" s="14">
        <f t="shared" ref="S45:S51" si="12">R45</f>
        <v>600000</v>
      </c>
      <c r="T45" s="14"/>
      <c r="U45" s="19">
        <v>1800000</v>
      </c>
      <c r="V45" s="14"/>
      <c r="W45" s="10"/>
      <c r="X45" s="12">
        <v>0</v>
      </c>
      <c r="Y45" s="16">
        <v>0</v>
      </c>
      <c r="Z45" s="20"/>
    </row>
    <row r="46" spans="1:26" x14ac:dyDescent="0.25">
      <c r="A46" s="10" t="s">
        <v>228</v>
      </c>
      <c r="B46" s="10" t="s">
        <v>37</v>
      </c>
      <c r="C46" s="11">
        <v>2023</v>
      </c>
      <c r="D46" s="16">
        <v>2025</v>
      </c>
      <c r="E46" s="10"/>
      <c r="F46" s="10" t="s">
        <v>245</v>
      </c>
      <c r="G46" s="10"/>
      <c r="H46" s="10" t="s">
        <v>39</v>
      </c>
      <c r="I46" s="10" t="s">
        <v>176</v>
      </c>
      <c r="J46" s="22" t="s">
        <v>59</v>
      </c>
      <c r="K46" s="22" t="s">
        <v>116</v>
      </c>
      <c r="L46" s="16" t="s">
        <v>117</v>
      </c>
      <c r="M46" s="10" t="s">
        <v>246</v>
      </c>
      <c r="N46" s="10" t="s">
        <v>43</v>
      </c>
      <c r="O46" s="22">
        <v>36</v>
      </c>
      <c r="P46" s="10" t="s">
        <v>245</v>
      </c>
      <c r="Q46" s="14">
        <f t="shared" si="10"/>
        <v>2700000</v>
      </c>
      <c r="R46" s="14">
        <f t="shared" si="11"/>
        <v>2700000</v>
      </c>
      <c r="S46" s="14">
        <f t="shared" si="12"/>
        <v>2700000</v>
      </c>
      <c r="T46" s="14"/>
      <c r="U46" s="19">
        <v>8100000</v>
      </c>
      <c r="V46" s="14"/>
      <c r="W46" s="10"/>
      <c r="X46" s="39" t="s">
        <v>243</v>
      </c>
      <c r="Y46" s="16" t="s">
        <v>55</v>
      </c>
      <c r="Z46" s="16"/>
    </row>
    <row r="47" spans="1:26" ht="30" x14ac:dyDescent="0.25">
      <c r="A47" s="10" t="s">
        <v>229</v>
      </c>
      <c r="B47" s="10" t="s">
        <v>37</v>
      </c>
      <c r="C47" s="11">
        <v>2023</v>
      </c>
      <c r="D47" s="25">
        <v>2024</v>
      </c>
      <c r="E47" s="10"/>
      <c r="F47" s="10" t="s">
        <v>245</v>
      </c>
      <c r="G47" s="10"/>
      <c r="H47" s="10" t="s">
        <v>39</v>
      </c>
      <c r="I47" s="10" t="s">
        <v>176</v>
      </c>
      <c r="J47" s="22" t="s">
        <v>40</v>
      </c>
      <c r="K47" s="22" t="s">
        <v>118</v>
      </c>
      <c r="L47" s="24" t="s">
        <v>119</v>
      </c>
      <c r="M47" s="10" t="s">
        <v>246</v>
      </c>
      <c r="N47" s="10" t="s">
        <v>43</v>
      </c>
      <c r="O47" s="26">
        <v>60</v>
      </c>
      <c r="P47" s="10" t="s">
        <v>245</v>
      </c>
      <c r="Q47" s="14">
        <f t="shared" si="10"/>
        <v>273000</v>
      </c>
      <c r="R47" s="14">
        <f t="shared" si="11"/>
        <v>273000</v>
      </c>
      <c r="S47" s="14">
        <f t="shared" si="12"/>
        <v>273000</v>
      </c>
      <c r="T47" s="14">
        <f>U47-(Q47+R47+S47)</f>
        <v>546000</v>
      </c>
      <c r="U47" s="19">
        <v>1365000</v>
      </c>
      <c r="V47" s="14"/>
      <c r="W47" s="10"/>
      <c r="X47" s="12">
        <v>0</v>
      </c>
      <c r="Y47" s="16">
        <v>0</v>
      </c>
      <c r="Z47" s="20"/>
    </row>
    <row r="48" spans="1:26" ht="30" x14ac:dyDescent="0.25">
      <c r="A48" s="10" t="s">
        <v>230</v>
      </c>
      <c r="B48" s="10" t="s">
        <v>37</v>
      </c>
      <c r="C48" s="11">
        <v>2023</v>
      </c>
      <c r="D48" s="11">
        <v>2026</v>
      </c>
      <c r="E48" s="10"/>
      <c r="F48" s="10" t="s">
        <v>245</v>
      </c>
      <c r="G48" s="10"/>
      <c r="H48" s="10" t="s">
        <v>39</v>
      </c>
      <c r="I48" s="10" t="s">
        <v>176</v>
      </c>
      <c r="J48" s="10" t="s">
        <v>40</v>
      </c>
      <c r="K48" s="10" t="s">
        <v>57</v>
      </c>
      <c r="L48" s="10" t="s">
        <v>120</v>
      </c>
      <c r="M48" s="10" t="s">
        <v>246</v>
      </c>
      <c r="N48" s="10" t="s">
        <v>43</v>
      </c>
      <c r="O48" s="11">
        <v>48</v>
      </c>
      <c r="P48" s="10" t="s">
        <v>245</v>
      </c>
      <c r="Q48" s="14">
        <f t="shared" si="10"/>
        <v>1187500</v>
      </c>
      <c r="R48" s="14">
        <f t="shared" si="11"/>
        <v>1187500</v>
      </c>
      <c r="S48" s="14">
        <f t="shared" si="12"/>
        <v>1187500</v>
      </c>
      <c r="T48" s="14">
        <f>U48-(Q48+R48+S48)</f>
        <v>1187500</v>
      </c>
      <c r="U48" s="14">
        <v>4750000</v>
      </c>
      <c r="V48" s="14"/>
      <c r="W48" s="10"/>
      <c r="X48" s="39" t="s">
        <v>243</v>
      </c>
      <c r="Y48" s="16" t="s">
        <v>55</v>
      </c>
      <c r="Z48" s="10"/>
    </row>
    <row r="49" spans="1:26" hidden="1" x14ac:dyDescent="0.25">
      <c r="A49" s="10" t="s">
        <v>201</v>
      </c>
      <c r="B49" s="10" t="s">
        <v>37</v>
      </c>
      <c r="C49" s="11">
        <v>2022</v>
      </c>
      <c r="D49" s="11"/>
      <c r="E49" s="10"/>
      <c r="F49" s="10"/>
      <c r="G49" s="10"/>
      <c r="H49" s="10"/>
      <c r="I49" s="10"/>
      <c r="J49" s="10"/>
      <c r="K49" s="10"/>
      <c r="L49" s="10" t="s">
        <v>121</v>
      </c>
      <c r="M49" s="10"/>
      <c r="N49" s="10" t="s">
        <v>43</v>
      </c>
      <c r="O49" s="11">
        <v>36</v>
      </c>
      <c r="P49" s="10"/>
      <c r="Q49" s="14">
        <f t="shared" si="10"/>
        <v>526666.66666666674</v>
      </c>
      <c r="R49" s="14">
        <f t="shared" si="11"/>
        <v>526666.66666666674</v>
      </c>
      <c r="S49" s="14">
        <f t="shared" si="12"/>
        <v>526666.66666666674</v>
      </c>
      <c r="T49" s="14"/>
      <c r="U49" s="14">
        <v>1580000</v>
      </c>
      <c r="V49" s="14"/>
      <c r="W49" s="10"/>
      <c r="X49" s="10"/>
      <c r="Y49" s="10"/>
      <c r="Z49" s="10"/>
    </row>
    <row r="50" spans="1:26" x14ac:dyDescent="0.25">
      <c r="A50" s="10" t="s">
        <v>231</v>
      </c>
      <c r="B50" s="10" t="s">
        <v>37</v>
      </c>
      <c r="C50" s="11">
        <v>2023</v>
      </c>
      <c r="D50" s="11">
        <v>2026</v>
      </c>
      <c r="E50" s="10"/>
      <c r="F50" s="10" t="s">
        <v>245</v>
      </c>
      <c r="G50" s="10"/>
      <c r="H50" s="10" t="s">
        <v>39</v>
      </c>
      <c r="I50" s="10" t="s">
        <v>176</v>
      </c>
      <c r="J50" s="10" t="s">
        <v>40</v>
      </c>
      <c r="K50" s="10" t="s">
        <v>57</v>
      </c>
      <c r="L50" s="10" t="s">
        <v>122</v>
      </c>
      <c r="M50" s="10" t="s">
        <v>246</v>
      </c>
      <c r="N50" s="10" t="s">
        <v>43</v>
      </c>
      <c r="O50" s="11">
        <v>36</v>
      </c>
      <c r="P50" s="10" t="s">
        <v>245</v>
      </c>
      <c r="Q50" s="14">
        <f t="shared" si="10"/>
        <v>533333.33333333337</v>
      </c>
      <c r="R50" s="14">
        <f t="shared" si="11"/>
        <v>533333.33333333337</v>
      </c>
      <c r="S50" s="14">
        <f t="shared" si="12"/>
        <v>533333.33333333337</v>
      </c>
      <c r="T50" s="14"/>
      <c r="U50" s="14">
        <v>1600000</v>
      </c>
      <c r="V50" s="14"/>
      <c r="W50" s="10"/>
      <c r="X50" s="10"/>
      <c r="Y50" s="10"/>
      <c r="Z50" s="10"/>
    </row>
    <row r="51" spans="1:26" ht="30" x14ac:dyDescent="0.25">
      <c r="A51" s="10" t="s">
        <v>232</v>
      </c>
      <c r="B51" s="10" t="s">
        <v>37</v>
      </c>
      <c r="C51" s="11">
        <v>2023</v>
      </c>
      <c r="D51" s="11">
        <v>2026</v>
      </c>
      <c r="E51" s="10"/>
      <c r="F51" s="10" t="s">
        <v>245</v>
      </c>
      <c r="G51" s="10"/>
      <c r="H51" s="10" t="s">
        <v>39</v>
      </c>
      <c r="I51" s="10" t="s">
        <v>176</v>
      </c>
      <c r="J51" s="10" t="s">
        <v>40</v>
      </c>
      <c r="K51" s="10" t="s">
        <v>57</v>
      </c>
      <c r="L51" s="10" t="s">
        <v>94</v>
      </c>
      <c r="M51" s="10" t="s">
        <v>246</v>
      </c>
      <c r="N51" s="10" t="s">
        <v>43</v>
      </c>
      <c r="O51" s="11">
        <v>36</v>
      </c>
      <c r="P51" s="10" t="s">
        <v>245</v>
      </c>
      <c r="Q51" s="14">
        <f t="shared" si="10"/>
        <v>381000</v>
      </c>
      <c r="R51" s="14">
        <f t="shared" si="11"/>
        <v>381000</v>
      </c>
      <c r="S51" s="14">
        <f t="shared" si="12"/>
        <v>381000</v>
      </c>
      <c r="T51" s="14"/>
      <c r="U51" s="14">
        <v>1143000</v>
      </c>
      <c r="V51" s="14"/>
      <c r="W51" s="10"/>
      <c r="X51" s="39" t="s">
        <v>243</v>
      </c>
      <c r="Y51" s="16" t="s">
        <v>55</v>
      </c>
      <c r="Z51" s="10"/>
    </row>
    <row r="52" spans="1:26" x14ac:dyDescent="0.25">
      <c r="A52" s="10" t="s">
        <v>233</v>
      </c>
      <c r="B52" s="10" t="s">
        <v>37</v>
      </c>
      <c r="C52" s="11">
        <v>2023</v>
      </c>
      <c r="D52" s="11">
        <v>2026</v>
      </c>
      <c r="E52" s="10"/>
      <c r="F52" s="10" t="s">
        <v>245</v>
      </c>
      <c r="G52" s="10"/>
      <c r="H52" s="10" t="s">
        <v>39</v>
      </c>
      <c r="I52" s="10" t="s">
        <v>176</v>
      </c>
      <c r="J52" s="10" t="s">
        <v>59</v>
      </c>
      <c r="K52" s="10" t="s">
        <v>239</v>
      </c>
      <c r="L52" s="10" t="s">
        <v>123</v>
      </c>
      <c r="M52" s="10" t="s">
        <v>246</v>
      </c>
      <c r="N52" s="10" t="s">
        <v>43</v>
      </c>
      <c r="O52" s="11">
        <v>48</v>
      </c>
      <c r="P52" s="10" t="s">
        <v>245</v>
      </c>
      <c r="Q52" s="14">
        <f t="shared" si="10"/>
        <v>750000</v>
      </c>
      <c r="R52" s="14">
        <f t="shared" si="11"/>
        <v>750000</v>
      </c>
      <c r="S52" s="14">
        <f t="shared" ref="S52:S54" si="13">R52</f>
        <v>750000</v>
      </c>
      <c r="T52" s="14">
        <f t="shared" ref="T52:T54" si="14">U52-(Q52+R52+S52)</f>
        <v>750000</v>
      </c>
      <c r="U52" s="14">
        <v>3000000</v>
      </c>
      <c r="V52" s="14"/>
      <c r="W52" s="10"/>
      <c r="X52" s="10"/>
      <c r="Y52" s="10"/>
      <c r="Z52" s="10"/>
    </row>
    <row r="53" spans="1:26" x14ac:dyDescent="0.25">
      <c r="A53" s="10" t="s">
        <v>234</v>
      </c>
      <c r="B53" s="10" t="s">
        <v>37</v>
      </c>
      <c r="C53" s="11">
        <v>2023</v>
      </c>
      <c r="D53" s="11">
        <v>2026</v>
      </c>
      <c r="E53" s="10"/>
      <c r="F53" s="10" t="s">
        <v>245</v>
      </c>
      <c r="G53" s="10"/>
      <c r="H53" s="10" t="s">
        <v>39</v>
      </c>
      <c r="I53" s="10" t="s">
        <v>176</v>
      </c>
      <c r="J53" s="10" t="s">
        <v>59</v>
      </c>
      <c r="K53" s="10" t="s">
        <v>105</v>
      </c>
      <c r="L53" s="10" t="s">
        <v>106</v>
      </c>
      <c r="M53" s="10" t="s">
        <v>246</v>
      </c>
      <c r="N53" s="10" t="s">
        <v>43</v>
      </c>
      <c r="O53" s="11">
        <v>48</v>
      </c>
      <c r="P53" s="10" t="s">
        <v>245</v>
      </c>
      <c r="Q53" s="14">
        <f t="shared" si="10"/>
        <v>250000</v>
      </c>
      <c r="R53" s="14">
        <f t="shared" si="11"/>
        <v>250000</v>
      </c>
      <c r="S53" s="14">
        <f t="shared" si="13"/>
        <v>250000</v>
      </c>
      <c r="T53" s="14">
        <f t="shared" si="14"/>
        <v>250000</v>
      </c>
      <c r="U53" s="14">
        <v>1000000</v>
      </c>
      <c r="V53" s="14"/>
      <c r="W53" s="10"/>
      <c r="X53" s="10"/>
      <c r="Y53" s="10"/>
      <c r="Z53" s="10"/>
    </row>
    <row r="54" spans="1:26" x14ac:dyDescent="0.25">
      <c r="A54" s="10" t="s">
        <v>235</v>
      </c>
      <c r="B54" s="10" t="s">
        <v>37</v>
      </c>
      <c r="C54" s="11">
        <v>2023</v>
      </c>
      <c r="D54" s="11">
        <v>2026</v>
      </c>
      <c r="E54" s="10"/>
      <c r="F54" s="10" t="s">
        <v>245</v>
      </c>
      <c r="G54" s="10"/>
      <c r="H54" s="10" t="s">
        <v>39</v>
      </c>
      <c r="I54" s="10" t="s">
        <v>176</v>
      </c>
      <c r="J54" s="10" t="s">
        <v>59</v>
      </c>
      <c r="K54" s="10" t="s">
        <v>107</v>
      </c>
      <c r="L54" s="10" t="s">
        <v>108</v>
      </c>
      <c r="M54" s="10" t="s">
        <v>246</v>
      </c>
      <c r="N54" s="10" t="s">
        <v>43</v>
      </c>
      <c r="O54" s="11">
        <v>48</v>
      </c>
      <c r="P54" s="10" t="s">
        <v>245</v>
      </c>
      <c r="Q54" s="14">
        <f t="shared" si="10"/>
        <v>325000</v>
      </c>
      <c r="R54" s="14">
        <f t="shared" si="11"/>
        <v>325000</v>
      </c>
      <c r="S54" s="14">
        <f t="shared" si="13"/>
        <v>325000</v>
      </c>
      <c r="T54" s="14">
        <f t="shared" si="14"/>
        <v>325000</v>
      </c>
      <c r="U54" s="14">
        <v>1300000</v>
      </c>
      <c r="V54" s="14"/>
      <c r="W54" s="10"/>
      <c r="X54" s="10"/>
      <c r="Y54" s="10"/>
      <c r="Z54" s="10"/>
    </row>
    <row r="55" spans="1:26" x14ac:dyDescent="0.25">
      <c r="A55" s="10" t="s">
        <v>236</v>
      </c>
      <c r="B55" s="10" t="s">
        <v>37</v>
      </c>
      <c r="C55" s="11">
        <v>2023</v>
      </c>
      <c r="D55" s="11">
        <v>2026</v>
      </c>
      <c r="E55" s="10"/>
      <c r="F55" s="10" t="s">
        <v>245</v>
      </c>
      <c r="G55" s="10"/>
      <c r="H55" s="10" t="s">
        <v>39</v>
      </c>
      <c r="I55" s="10" t="s">
        <v>176</v>
      </c>
      <c r="J55" s="10" t="s">
        <v>59</v>
      </c>
      <c r="K55" s="36" t="s">
        <v>240</v>
      </c>
      <c r="L55" s="10" t="s">
        <v>124</v>
      </c>
      <c r="M55" s="10" t="s">
        <v>246</v>
      </c>
      <c r="N55" s="10" t="s">
        <v>43</v>
      </c>
      <c r="O55" s="11">
        <v>60</v>
      </c>
      <c r="P55" s="10" t="s">
        <v>245</v>
      </c>
      <c r="Q55" s="14">
        <f t="shared" si="10"/>
        <v>1160000</v>
      </c>
      <c r="R55" s="14">
        <f t="shared" si="11"/>
        <v>1160000</v>
      </c>
      <c r="S55" s="14">
        <f t="shared" ref="S55:S57" si="15">R55</f>
        <v>1160000</v>
      </c>
      <c r="T55" s="14">
        <f t="shared" ref="T55:T56" si="16">U55-(Q55+R55+S55)</f>
        <v>2320000</v>
      </c>
      <c r="U55" s="14">
        <v>5800000</v>
      </c>
      <c r="V55" s="14"/>
      <c r="W55" s="10"/>
      <c r="X55" s="10"/>
      <c r="Y55" s="10"/>
      <c r="Z55" s="10"/>
    </row>
    <row r="56" spans="1:26" x14ac:dyDescent="0.25">
      <c r="A56" s="10" t="s">
        <v>237</v>
      </c>
      <c r="B56" s="10" t="s">
        <v>37</v>
      </c>
      <c r="C56" s="11">
        <v>2023</v>
      </c>
      <c r="D56" s="11">
        <v>2026</v>
      </c>
      <c r="E56" s="10"/>
      <c r="F56" s="10" t="s">
        <v>245</v>
      </c>
      <c r="G56" s="10"/>
      <c r="H56" s="10" t="s">
        <v>39</v>
      </c>
      <c r="I56" s="10" t="s">
        <v>176</v>
      </c>
      <c r="J56" s="10" t="s">
        <v>59</v>
      </c>
      <c r="K56" s="36" t="s">
        <v>240</v>
      </c>
      <c r="L56" s="10" t="s">
        <v>125</v>
      </c>
      <c r="M56" s="10" t="s">
        <v>246</v>
      </c>
      <c r="N56" s="10" t="s">
        <v>43</v>
      </c>
      <c r="O56" s="11">
        <v>48</v>
      </c>
      <c r="P56" s="10" t="s">
        <v>245</v>
      </c>
      <c r="Q56" s="14">
        <f t="shared" si="10"/>
        <v>1075000</v>
      </c>
      <c r="R56" s="14">
        <f t="shared" si="11"/>
        <v>1075000</v>
      </c>
      <c r="S56" s="14">
        <f t="shared" si="15"/>
        <v>1075000</v>
      </c>
      <c r="T56" s="14">
        <f t="shared" si="16"/>
        <v>1075000</v>
      </c>
      <c r="U56" s="14">
        <v>4300000</v>
      </c>
      <c r="V56" s="14"/>
      <c r="W56" s="10"/>
      <c r="X56" s="10"/>
      <c r="Y56" s="10"/>
      <c r="Z56" s="10"/>
    </row>
    <row r="57" spans="1:26" x14ac:dyDescent="0.25">
      <c r="A57" s="10" t="s">
        <v>238</v>
      </c>
      <c r="B57" s="10" t="s">
        <v>37</v>
      </c>
      <c r="C57" s="11">
        <v>2023</v>
      </c>
      <c r="D57" s="11">
        <v>2026</v>
      </c>
      <c r="E57" s="10"/>
      <c r="F57" s="10" t="s">
        <v>245</v>
      </c>
      <c r="G57" s="10"/>
      <c r="H57" s="10" t="s">
        <v>39</v>
      </c>
      <c r="I57" s="10" t="s">
        <v>176</v>
      </c>
      <c r="J57" s="10" t="s">
        <v>59</v>
      </c>
      <c r="K57" s="36" t="s">
        <v>240</v>
      </c>
      <c r="L57" s="10" t="s">
        <v>126</v>
      </c>
      <c r="M57" s="10" t="s">
        <v>246</v>
      </c>
      <c r="N57" s="10" t="s">
        <v>43</v>
      </c>
      <c r="O57" s="11">
        <v>36</v>
      </c>
      <c r="P57" s="10" t="s">
        <v>245</v>
      </c>
      <c r="Q57" s="14">
        <f t="shared" si="10"/>
        <v>333333.33333333331</v>
      </c>
      <c r="R57" s="14">
        <f t="shared" si="11"/>
        <v>333333.33333333331</v>
      </c>
      <c r="S57" s="14">
        <f t="shared" si="15"/>
        <v>333333.33333333331</v>
      </c>
      <c r="T57" s="14"/>
      <c r="U57" s="14">
        <v>1000000</v>
      </c>
      <c r="V57" s="14"/>
      <c r="W57" s="10"/>
      <c r="X57" s="10"/>
      <c r="Y57" s="10"/>
      <c r="Z57" s="10"/>
    </row>
  </sheetData>
  <autoFilter ref="A1:Z57">
    <filterColumn colId="2">
      <filters>
        <filter val="2023"/>
        <filter val="data (anno)"/>
      </filters>
    </filterColumn>
  </autoFilter>
  <printOptions gridLines="1"/>
  <pageMargins left="0.70866141732283472" right="0.70866141732283472" top="0.74803149606299213" bottom="0.74803149606299213" header="0.31496062992125984" footer="0.31496062992125984"/>
  <pageSetup paperSize="9" scale="8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LEGENDA</vt:lpstr>
      <vt:lpstr>DATI ENTE</vt:lpstr>
      <vt:lpstr>SCHEDA H</vt:lpstr>
      <vt:lpstr>'SCHEDA H'!Area_stampa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Stefanoni</dc:creator>
  <cp:lastModifiedBy>Maria Cristina Sampietro</cp:lastModifiedBy>
  <cp:lastPrinted>2023-11-16T09:38:08Z</cp:lastPrinted>
  <dcterms:created xsi:type="dcterms:W3CDTF">2023-11-16T09:20:45Z</dcterms:created>
  <dcterms:modified xsi:type="dcterms:W3CDTF">2023-12-05T07:57:56Z</dcterms:modified>
</cp:coreProperties>
</file>